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98066F4B-E182-6645-B724-59EF33FB7776}" xr6:coauthVersionLast="47" xr6:coauthVersionMax="47" xr10:uidLastSave="{00000000-0000-0000-0000-000000000000}"/>
  <bookViews>
    <workbookView xWindow="0" yWindow="500" windowWidth="28800" windowHeight="15940" tabRatio="637" xr2:uid="{00000000-000D-0000-FFFF-FFFF00000000}"/>
  </bookViews>
  <sheets>
    <sheet name="2025 Air Plant Program - V5" sheetId="1" r:id="rId1"/>
    <sheet name="Export Order - V4" sheetId="2" state="hidden" r:id="rId2"/>
  </sheets>
  <definedNames>
    <definedName name="_xlnm._FilterDatabase" localSheetId="0" hidden="1">'2025 Air Plant Program - V5'!$AD$1:$AD$163</definedName>
    <definedName name="_xlnm._FilterDatabase" localSheetId="1" hidden="1">'Export Order - V4'!$D$1:$D$197</definedName>
    <definedName name="_xlnm.Print_Area" localSheetId="0">'2025 Air Plant Program - V5'!$A$1:$X$163</definedName>
    <definedName name="_xlnm.Print_Titles" localSheetId="0">'2025 Air Plant Program - V5'!$24:$24</definedName>
    <definedName name="Tags">'2025 Air Plant Program - V5'!$AF$17:$AF$18</definedName>
    <definedName name="Z_2F410863_295B_49EE_8779_BE92BCE954DF_.wvu.Cols" localSheetId="0" hidden="1">'2025 Air Plant Program - V5'!$AA:$AC,'2025 Air Plant Program - V5'!#REF!</definedName>
    <definedName name="Z_2F410863_295B_49EE_8779_BE92BCE954DF_.wvu.FilterData" localSheetId="0" hidden="1">'2025 Air Plant Program - V5'!$AD$1:$AD$144</definedName>
    <definedName name="Z_2F410863_295B_49EE_8779_BE92BCE954DF_.wvu.PrintArea" localSheetId="0" hidden="1">'2025 Air Plant Program - V5'!$A$1:$AB$144</definedName>
    <definedName name="Z_2F410863_295B_49EE_8779_BE92BCE954DF_.wvu.PrintTitles" localSheetId="0" hidden="1">'2025 Air Plant Program - V5'!$24:$26</definedName>
    <definedName name="Z_71F486F7_AC23_4012_92EA_60EEE621ADFF_.wvu.Cols" localSheetId="0" hidden="1">'2025 Air Plant Program - V5'!$AA:$AC,'2025 Air Plant Program - V5'!#REF!</definedName>
    <definedName name="Z_71F486F7_AC23_4012_92EA_60EEE621ADFF_.wvu.FilterData" localSheetId="0" hidden="1">'2025 Air Plant Program - V5'!$AD$1:$AD$144</definedName>
    <definedName name="Z_71F486F7_AC23_4012_92EA_60EEE621ADFF_.wvu.PrintArea" localSheetId="0" hidden="1">'2025 Air Plant Program - V5'!$A$1:$AB$144</definedName>
    <definedName name="Z_71F486F7_AC23_4012_92EA_60EEE621ADFF_.wvu.PrintTitles" localSheetId="0" hidden="1">'2025 Air Plant Program - V5'!$24:$26</definedName>
    <definedName name="Z_F48A945A_E99E_4940_A554_1221E692694E_.wvu.FilterData" localSheetId="0" hidden="1">'2025 Air Plant Program - V5'!$AD$1:$AD$144</definedName>
    <definedName name="Z_F48A945A_E99E_4940_A554_1221E692694E_.wvu.PrintArea" localSheetId="0" hidden="1">'2025 Air Plant Program - V5'!$A$1:$AB$144</definedName>
    <definedName name="Z_F48A945A_E99E_4940_A554_1221E692694E_.wvu.PrintTitles" localSheetId="0" hidden="1">'2025 Air Plant Program - V5'!$24:$26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1" i="2" l="1"/>
  <c r="T11" i="2"/>
  <c r="P11" i="2"/>
  <c r="L11" i="2"/>
  <c r="H11" i="2"/>
  <c r="W11" i="2"/>
  <c r="V11" i="2"/>
  <c r="S11" i="2"/>
  <c r="R11" i="2"/>
  <c r="O11" i="2"/>
  <c r="N11" i="2"/>
  <c r="K11" i="2"/>
  <c r="J11" i="2"/>
  <c r="G11" i="2"/>
  <c r="F11" i="2"/>
  <c r="AK50" i="1"/>
  <c r="AJ50" i="1"/>
  <c r="AI50" i="1"/>
  <c r="AH50" i="1"/>
  <c r="AG50" i="1"/>
  <c r="X50" i="1"/>
  <c r="U50" i="1"/>
  <c r="R50" i="1"/>
  <c r="O50" i="1"/>
  <c r="L50" i="1"/>
  <c r="AD50" i="1" s="1"/>
  <c r="X18" i="2"/>
  <c r="X17" i="2"/>
  <c r="X16" i="2"/>
  <c r="T18" i="2"/>
  <c r="T17" i="2"/>
  <c r="T16" i="2"/>
  <c r="P18" i="2"/>
  <c r="P17" i="2"/>
  <c r="P16" i="2"/>
  <c r="L18" i="2"/>
  <c r="L17" i="2"/>
  <c r="L16" i="2"/>
  <c r="H18" i="2"/>
  <c r="H17" i="2"/>
  <c r="H16" i="2"/>
  <c r="W18" i="2"/>
  <c r="V18" i="2"/>
  <c r="S18" i="2"/>
  <c r="R18" i="2"/>
  <c r="O18" i="2"/>
  <c r="N18" i="2"/>
  <c r="K18" i="2"/>
  <c r="J18" i="2"/>
  <c r="G18" i="2"/>
  <c r="F18" i="2"/>
  <c r="W17" i="2"/>
  <c r="V17" i="2"/>
  <c r="S17" i="2"/>
  <c r="R17" i="2"/>
  <c r="O17" i="2"/>
  <c r="N17" i="2"/>
  <c r="K17" i="2"/>
  <c r="J17" i="2"/>
  <c r="G17" i="2"/>
  <c r="F17" i="2"/>
  <c r="W16" i="2"/>
  <c r="V16" i="2"/>
  <c r="S16" i="2"/>
  <c r="R16" i="2"/>
  <c r="O16" i="2"/>
  <c r="N16" i="2"/>
  <c r="K16" i="2"/>
  <c r="J16" i="2"/>
  <c r="G16" i="2"/>
  <c r="F16" i="2"/>
  <c r="X15" i="2"/>
  <c r="T15" i="2"/>
  <c r="P15" i="2"/>
  <c r="L15" i="2"/>
  <c r="H15" i="2"/>
  <c r="W15" i="2"/>
  <c r="V15" i="2"/>
  <c r="S15" i="2"/>
  <c r="R15" i="2"/>
  <c r="O15" i="2"/>
  <c r="N15" i="2"/>
  <c r="K15" i="2"/>
  <c r="J15" i="2"/>
  <c r="G15" i="2"/>
  <c r="F15" i="2"/>
  <c r="AK108" i="1"/>
  <c r="AJ108" i="1"/>
  <c r="AI108" i="1"/>
  <c r="AH108" i="1"/>
  <c r="AG108" i="1"/>
  <c r="X108" i="1"/>
  <c r="U108" i="1"/>
  <c r="R108" i="1"/>
  <c r="O108" i="1"/>
  <c r="L108" i="1"/>
  <c r="AD108" i="1" l="1"/>
  <c r="AK44" i="1"/>
  <c r="AJ44" i="1"/>
  <c r="AI44" i="1"/>
  <c r="AH44" i="1"/>
  <c r="AG44" i="1"/>
  <c r="X44" i="1"/>
  <c r="U44" i="1"/>
  <c r="R44" i="1"/>
  <c r="O44" i="1"/>
  <c r="L44" i="1"/>
  <c r="AK43" i="1"/>
  <c r="AJ43" i="1"/>
  <c r="AI43" i="1"/>
  <c r="AH43" i="1"/>
  <c r="AG43" i="1"/>
  <c r="X43" i="1"/>
  <c r="U43" i="1"/>
  <c r="R43" i="1"/>
  <c r="O43" i="1"/>
  <c r="L43" i="1"/>
  <c r="AK42" i="1"/>
  <c r="AJ42" i="1"/>
  <c r="AI42" i="1"/>
  <c r="AH42" i="1"/>
  <c r="AG42" i="1"/>
  <c r="X42" i="1"/>
  <c r="U42" i="1"/>
  <c r="R42" i="1"/>
  <c r="O42" i="1"/>
  <c r="L42" i="1"/>
  <c r="AK54" i="1"/>
  <c r="AJ54" i="1"/>
  <c r="AI54" i="1"/>
  <c r="AH54" i="1"/>
  <c r="AG54" i="1"/>
  <c r="X54" i="1"/>
  <c r="U54" i="1"/>
  <c r="R54" i="1"/>
  <c r="O54" i="1"/>
  <c r="L54" i="1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4" i="2"/>
  <c r="X13" i="2"/>
  <c r="X12" i="2"/>
  <c r="X10" i="2"/>
  <c r="X9" i="2"/>
  <c r="X8" i="2"/>
  <c r="X7" i="2"/>
  <c r="X6" i="2"/>
  <c r="X5" i="2"/>
  <c r="X4" i="2"/>
  <c r="X3" i="2"/>
  <c r="X2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4" i="2"/>
  <c r="W13" i="2"/>
  <c r="W12" i="2"/>
  <c r="W10" i="2"/>
  <c r="W9" i="2"/>
  <c r="W8" i="2"/>
  <c r="W7" i="2"/>
  <c r="W6" i="2"/>
  <c r="W5" i="2"/>
  <c r="W4" i="2"/>
  <c r="W3" i="2"/>
  <c r="W2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4" i="2"/>
  <c r="V13" i="2"/>
  <c r="V12" i="2"/>
  <c r="V10" i="2"/>
  <c r="V9" i="2"/>
  <c r="V8" i="2"/>
  <c r="V7" i="2"/>
  <c r="V6" i="2"/>
  <c r="V5" i="2"/>
  <c r="V4" i="2"/>
  <c r="V3" i="2"/>
  <c r="V2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4" i="2"/>
  <c r="T13" i="2"/>
  <c r="T12" i="2"/>
  <c r="T10" i="2"/>
  <c r="T9" i="2"/>
  <c r="T8" i="2"/>
  <c r="T7" i="2"/>
  <c r="T6" i="2"/>
  <c r="T5" i="2"/>
  <c r="T4" i="2"/>
  <c r="T3" i="2"/>
  <c r="T2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4" i="2"/>
  <c r="S13" i="2"/>
  <c r="S12" i="2"/>
  <c r="S10" i="2"/>
  <c r="S9" i="2"/>
  <c r="S8" i="2"/>
  <c r="S7" i="2"/>
  <c r="S6" i="2"/>
  <c r="S5" i="2"/>
  <c r="S4" i="2"/>
  <c r="S3" i="2"/>
  <c r="S2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4" i="2"/>
  <c r="R13" i="2"/>
  <c r="R12" i="2"/>
  <c r="R10" i="2"/>
  <c r="R9" i="2"/>
  <c r="R8" i="2"/>
  <c r="R7" i="2"/>
  <c r="R6" i="2"/>
  <c r="R5" i="2"/>
  <c r="R4" i="2"/>
  <c r="R3" i="2"/>
  <c r="R2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4" i="2"/>
  <c r="P13" i="2"/>
  <c r="P12" i="2"/>
  <c r="P10" i="2"/>
  <c r="P9" i="2"/>
  <c r="P8" i="2"/>
  <c r="P7" i="2"/>
  <c r="P6" i="2"/>
  <c r="P5" i="2"/>
  <c r="P4" i="2"/>
  <c r="P3" i="2"/>
  <c r="P2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4" i="2"/>
  <c r="O13" i="2"/>
  <c r="O12" i="2"/>
  <c r="O10" i="2"/>
  <c r="O9" i="2"/>
  <c r="O8" i="2"/>
  <c r="O7" i="2"/>
  <c r="O6" i="2"/>
  <c r="O5" i="2"/>
  <c r="O4" i="2"/>
  <c r="O3" i="2"/>
  <c r="O2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4" i="2"/>
  <c r="N13" i="2"/>
  <c r="N12" i="2"/>
  <c r="N10" i="2"/>
  <c r="N9" i="2"/>
  <c r="N8" i="2"/>
  <c r="N7" i="2"/>
  <c r="N6" i="2"/>
  <c r="N5" i="2"/>
  <c r="N4" i="2"/>
  <c r="N3" i="2"/>
  <c r="N2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4" i="2"/>
  <c r="L13" i="2"/>
  <c r="L12" i="2"/>
  <c r="L10" i="2"/>
  <c r="L9" i="2"/>
  <c r="L8" i="2"/>
  <c r="L7" i="2"/>
  <c r="L6" i="2"/>
  <c r="L5" i="2"/>
  <c r="L4" i="2"/>
  <c r="L3" i="2"/>
  <c r="L2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4" i="2"/>
  <c r="K13" i="2"/>
  <c r="K12" i="2"/>
  <c r="K10" i="2"/>
  <c r="K9" i="2"/>
  <c r="K8" i="2"/>
  <c r="K7" i="2"/>
  <c r="K6" i="2"/>
  <c r="K5" i="2"/>
  <c r="K4" i="2"/>
  <c r="K3" i="2"/>
  <c r="K2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4" i="2"/>
  <c r="J13" i="2"/>
  <c r="J12" i="2"/>
  <c r="J10" i="2"/>
  <c r="J9" i="2"/>
  <c r="J8" i="2"/>
  <c r="J7" i="2"/>
  <c r="J6" i="2"/>
  <c r="J5" i="2"/>
  <c r="J4" i="2"/>
  <c r="J3" i="2"/>
  <c r="J2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4" i="2"/>
  <c r="G13" i="2"/>
  <c r="G12" i="2"/>
  <c r="G10" i="2"/>
  <c r="G9" i="2"/>
  <c r="G8" i="2"/>
  <c r="G7" i="2"/>
  <c r="G6" i="2"/>
  <c r="G5" i="2"/>
  <c r="G4" i="2"/>
  <c r="G3" i="2"/>
  <c r="G2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4" i="2"/>
  <c r="F13" i="2"/>
  <c r="F12" i="2"/>
  <c r="F10" i="2"/>
  <c r="F9" i="2"/>
  <c r="F8" i="2"/>
  <c r="F7" i="2"/>
  <c r="F6" i="2"/>
  <c r="F5" i="2"/>
  <c r="F4" i="2"/>
  <c r="F3" i="2"/>
  <c r="F2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4" i="2"/>
  <c r="H13" i="2"/>
  <c r="H12" i="2"/>
  <c r="H10" i="2"/>
  <c r="H9" i="2"/>
  <c r="H8" i="2"/>
  <c r="H7" i="2"/>
  <c r="H6" i="2"/>
  <c r="H5" i="2"/>
  <c r="H4" i="2"/>
  <c r="H3" i="2"/>
  <c r="H2" i="2"/>
  <c r="AD44" i="1" l="1"/>
  <c r="AD43" i="1"/>
  <c r="AD42" i="1"/>
  <c r="AD54" i="1"/>
  <c r="AK87" i="1"/>
  <c r="AJ87" i="1"/>
  <c r="AI87" i="1"/>
  <c r="AH87" i="1"/>
  <c r="AG87" i="1"/>
  <c r="AD87" i="1"/>
  <c r="AD41" i="1" l="1"/>
  <c r="AK142" i="1"/>
  <c r="AJ142" i="1"/>
  <c r="AI142" i="1"/>
  <c r="AH142" i="1"/>
  <c r="AG142" i="1"/>
  <c r="X142" i="1"/>
  <c r="U142" i="1"/>
  <c r="R142" i="1"/>
  <c r="O142" i="1"/>
  <c r="L142" i="1"/>
  <c r="AK76" i="1"/>
  <c r="AJ76" i="1"/>
  <c r="AI76" i="1"/>
  <c r="AH76" i="1"/>
  <c r="AG76" i="1"/>
  <c r="X76" i="1"/>
  <c r="U76" i="1"/>
  <c r="R76" i="1"/>
  <c r="O76" i="1"/>
  <c r="L76" i="1"/>
  <c r="AK131" i="1"/>
  <c r="AJ131" i="1"/>
  <c r="AI131" i="1"/>
  <c r="AH131" i="1"/>
  <c r="AG131" i="1"/>
  <c r="X131" i="1"/>
  <c r="U131" i="1"/>
  <c r="R131" i="1"/>
  <c r="O131" i="1"/>
  <c r="L131" i="1"/>
  <c r="AK89" i="1"/>
  <c r="AJ89" i="1"/>
  <c r="AI89" i="1"/>
  <c r="AH89" i="1"/>
  <c r="AG89" i="1"/>
  <c r="AD89" i="1"/>
  <c r="AK86" i="1"/>
  <c r="AJ86" i="1"/>
  <c r="AI86" i="1"/>
  <c r="AH86" i="1"/>
  <c r="AG86" i="1"/>
  <c r="AD86" i="1"/>
  <c r="AK88" i="1"/>
  <c r="AJ88" i="1"/>
  <c r="AI88" i="1"/>
  <c r="AH88" i="1"/>
  <c r="AG88" i="1"/>
  <c r="AD88" i="1"/>
  <c r="AK92" i="1"/>
  <c r="AJ92" i="1"/>
  <c r="AI92" i="1"/>
  <c r="AH92" i="1"/>
  <c r="AG92" i="1"/>
  <c r="AD92" i="1"/>
  <c r="AK133" i="1"/>
  <c r="AJ133" i="1"/>
  <c r="AI133" i="1"/>
  <c r="AH133" i="1"/>
  <c r="AG133" i="1"/>
  <c r="AD133" i="1"/>
  <c r="AK134" i="1"/>
  <c r="AJ134" i="1"/>
  <c r="AI134" i="1"/>
  <c r="AH134" i="1"/>
  <c r="AG134" i="1"/>
  <c r="AD134" i="1"/>
  <c r="AK48" i="1"/>
  <c r="AJ48" i="1"/>
  <c r="AI48" i="1"/>
  <c r="AH48" i="1"/>
  <c r="AG48" i="1"/>
  <c r="X48" i="1"/>
  <c r="U48" i="1"/>
  <c r="R48" i="1"/>
  <c r="O48" i="1"/>
  <c r="L48" i="1"/>
  <c r="AK64" i="1"/>
  <c r="AJ64" i="1"/>
  <c r="AI64" i="1"/>
  <c r="AH64" i="1"/>
  <c r="AG64" i="1"/>
  <c r="X64" i="1"/>
  <c r="U64" i="1"/>
  <c r="R64" i="1"/>
  <c r="O64" i="1"/>
  <c r="L64" i="1"/>
  <c r="AK72" i="1"/>
  <c r="AJ72" i="1"/>
  <c r="AI72" i="1"/>
  <c r="AH72" i="1"/>
  <c r="AG72" i="1"/>
  <c r="X72" i="1"/>
  <c r="U72" i="1"/>
  <c r="R72" i="1"/>
  <c r="O72" i="1"/>
  <c r="L72" i="1"/>
  <c r="AK156" i="1"/>
  <c r="AJ156" i="1"/>
  <c r="AI156" i="1"/>
  <c r="AH156" i="1"/>
  <c r="AG156" i="1"/>
  <c r="X156" i="1"/>
  <c r="U156" i="1"/>
  <c r="R156" i="1"/>
  <c r="O156" i="1"/>
  <c r="L156" i="1"/>
  <c r="AK153" i="1"/>
  <c r="AJ153" i="1"/>
  <c r="AI153" i="1"/>
  <c r="AH153" i="1"/>
  <c r="AG153" i="1"/>
  <c r="X153" i="1"/>
  <c r="U153" i="1"/>
  <c r="R153" i="1"/>
  <c r="O153" i="1"/>
  <c r="L153" i="1"/>
  <c r="AK127" i="1"/>
  <c r="AJ127" i="1"/>
  <c r="AI127" i="1"/>
  <c r="AH127" i="1"/>
  <c r="AG127" i="1"/>
  <c r="X127" i="1"/>
  <c r="U127" i="1"/>
  <c r="R127" i="1"/>
  <c r="O127" i="1"/>
  <c r="L127" i="1"/>
  <c r="AK118" i="1"/>
  <c r="AJ118" i="1"/>
  <c r="AI118" i="1"/>
  <c r="AH118" i="1"/>
  <c r="AG118" i="1"/>
  <c r="X118" i="1"/>
  <c r="U118" i="1"/>
  <c r="R118" i="1"/>
  <c r="O118" i="1"/>
  <c r="L118" i="1"/>
  <c r="AK119" i="1"/>
  <c r="AJ119" i="1"/>
  <c r="AI119" i="1"/>
  <c r="AH119" i="1"/>
  <c r="AG119" i="1"/>
  <c r="X119" i="1"/>
  <c r="U119" i="1"/>
  <c r="R119" i="1"/>
  <c r="O119" i="1"/>
  <c r="L119" i="1"/>
  <c r="AK117" i="1"/>
  <c r="AJ117" i="1"/>
  <c r="AI117" i="1"/>
  <c r="AH117" i="1"/>
  <c r="AG117" i="1"/>
  <c r="X117" i="1"/>
  <c r="U117" i="1"/>
  <c r="R117" i="1"/>
  <c r="O117" i="1"/>
  <c r="L117" i="1"/>
  <c r="AK116" i="1"/>
  <c r="AJ116" i="1"/>
  <c r="AI116" i="1"/>
  <c r="AH116" i="1"/>
  <c r="AG116" i="1"/>
  <c r="X116" i="1"/>
  <c r="U116" i="1"/>
  <c r="R116" i="1"/>
  <c r="O116" i="1"/>
  <c r="L116" i="1"/>
  <c r="AK115" i="1"/>
  <c r="AJ115" i="1"/>
  <c r="AI115" i="1"/>
  <c r="AH115" i="1"/>
  <c r="AG115" i="1"/>
  <c r="X115" i="1"/>
  <c r="U115" i="1"/>
  <c r="R115" i="1"/>
  <c r="O115" i="1"/>
  <c r="L115" i="1"/>
  <c r="AK114" i="1"/>
  <c r="AJ114" i="1"/>
  <c r="AI114" i="1"/>
  <c r="AH114" i="1"/>
  <c r="AG114" i="1"/>
  <c r="X114" i="1"/>
  <c r="U114" i="1"/>
  <c r="R114" i="1"/>
  <c r="O114" i="1"/>
  <c r="L114" i="1"/>
  <c r="AK113" i="1"/>
  <c r="AJ113" i="1"/>
  <c r="AI113" i="1"/>
  <c r="AH113" i="1"/>
  <c r="AG113" i="1"/>
  <c r="X113" i="1"/>
  <c r="U113" i="1"/>
  <c r="R113" i="1"/>
  <c r="O113" i="1"/>
  <c r="L113" i="1"/>
  <c r="AK112" i="1"/>
  <c r="AJ112" i="1"/>
  <c r="AI112" i="1"/>
  <c r="AH112" i="1"/>
  <c r="AG112" i="1"/>
  <c r="X112" i="1"/>
  <c r="U112" i="1"/>
  <c r="R112" i="1"/>
  <c r="O112" i="1"/>
  <c r="L112" i="1"/>
  <c r="AK120" i="1"/>
  <c r="AJ120" i="1"/>
  <c r="AI120" i="1"/>
  <c r="AH120" i="1"/>
  <c r="AG120" i="1"/>
  <c r="X120" i="1"/>
  <c r="U120" i="1"/>
  <c r="R120" i="1"/>
  <c r="O120" i="1"/>
  <c r="L120" i="1"/>
  <c r="AK111" i="1"/>
  <c r="AJ111" i="1"/>
  <c r="AI111" i="1"/>
  <c r="AH111" i="1"/>
  <c r="AG111" i="1"/>
  <c r="X111" i="1"/>
  <c r="U111" i="1"/>
  <c r="R111" i="1"/>
  <c r="O111" i="1"/>
  <c r="L111" i="1"/>
  <c r="AK110" i="1"/>
  <c r="AJ110" i="1"/>
  <c r="AI110" i="1"/>
  <c r="AH110" i="1"/>
  <c r="AG110" i="1"/>
  <c r="X110" i="1"/>
  <c r="U110" i="1"/>
  <c r="R110" i="1"/>
  <c r="O110" i="1"/>
  <c r="L110" i="1"/>
  <c r="AK121" i="1"/>
  <c r="AJ121" i="1"/>
  <c r="AI121" i="1"/>
  <c r="AH121" i="1"/>
  <c r="AG121" i="1"/>
  <c r="X121" i="1"/>
  <c r="U121" i="1"/>
  <c r="R121" i="1"/>
  <c r="O121" i="1"/>
  <c r="L121" i="1"/>
  <c r="AK109" i="1"/>
  <c r="AJ109" i="1"/>
  <c r="AI109" i="1"/>
  <c r="AH109" i="1"/>
  <c r="AG109" i="1"/>
  <c r="X109" i="1"/>
  <c r="U109" i="1"/>
  <c r="R109" i="1"/>
  <c r="O109" i="1"/>
  <c r="L109" i="1"/>
  <c r="AK122" i="1"/>
  <c r="AJ122" i="1"/>
  <c r="AI122" i="1"/>
  <c r="AH122" i="1"/>
  <c r="AG122" i="1"/>
  <c r="X122" i="1"/>
  <c r="U122" i="1"/>
  <c r="R122" i="1"/>
  <c r="O122" i="1"/>
  <c r="L122" i="1"/>
  <c r="AK107" i="1"/>
  <c r="AJ107" i="1"/>
  <c r="AI107" i="1"/>
  <c r="AH107" i="1"/>
  <c r="AG107" i="1"/>
  <c r="X107" i="1"/>
  <c r="U107" i="1"/>
  <c r="R107" i="1"/>
  <c r="O107" i="1"/>
  <c r="L107" i="1"/>
  <c r="AK106" i="1"/>
  <c r="AJ106" i="1"/>
  <c r="AI106" i="1"/>
  <c r="AH106" i="1"/>
  <c r="AG106" i="1"/>
  <c r="X106" i="1"/>
  <c r="U106" i="1"/>
  <c r="R106" i="1"/>
  <c r="O106" i="1"/>
  <c r="L106" i="1"/>
  <c r="AK105" i="1"/>
  <c r="AJ105" i="1"/>
  <c r="AI105" i="1"/>
  <c r="AH105" i="1"/>
  <c r="AG105" i="1"/>
  <c r="X105" i="1"/>
  <c r="U105" i="1"/>
  <c r="R105" i="1"/>
  <c r="O105" i="1"/>
  <c r="L105" i="1"/>
  <c r="AK103" i="1"/>
  <c r="AJ103" i="1"/>
  <c r="AI103" i="1"/>
  <c r="AH103" i="1"/>
  <c r="AG103" i="1"/>
  <c r="X103" i="1"/>
  <c r="U103" i="1"/>
  <c r="R103" i="1"/>
  <c r="O103" i="1"/>
  <c r="L103" i="1"/>
  <c r="AK104" i="1"/>
  <c r="AJ104" i="1"/>
  <c r="AI104" i="1"/>
  <c r="AH104" i="1"/>
  <c r="AG104" i="1"/>
  <c r="X104" i="1"/>
  <c r="U104" i="1"/>
  <c r="R104" i="1"/>
  <c r="O104" i="1"/>
  <c r="L104" i="1"/>
  <c r="AK123" i="1"/>
  <c r="AJ123" i="1"/>
  <c r="AI123" i="1"/>
  <c r="AH123" i="1"/>
  <c r="AG123" i="1"/>
  <c r="X123" i="1"/>
  <c r="U123" i="1"/>
  <c r="R123" i="1"/>
  <c r="O123" i="1"/>
  <c r="L123" i="1"/>
  <c r="AK102" i="1"/>
  <c r="AJ102" i="1"/>
  <c r="AI102" i="1"/>
  <c r="AH102" i="1"/>
  <c r="AG102" i="1"/>
  <c r="X102" i="1"/>
  <c r="U102" i="1"/>
  <c r="R102" i="1"/>
  <c r="O102" i="1"/>
  <c r="L102" i="1"/>
  <c r="AK101" i="1"/>
  <c r="AJ101" i="1"/>
  <c r="AI101" i="1"/>
  <c r="AH101" i="1"/>
  <c r="AG101" i="1"/>
  <c r="X101" i="1"/>
  <c r="U101" i="1"/>
  <c r="R101" i="1"/>
  <c r="O101" i="1"/>
  <c r="L101" i="1"/>
  <c r="AK124" i="1"/>
  <c r="AJ124" i="1"/>
  <c r="AI124" i="1"/>
  <c r="AH124" i="1"/>
  <c r="AG124" i="1"/>
  <c r="X124" i="1"/>
  <c r="U124" i="1"/>
  <c r="R124" i="1"/>
  <c r="O124" i="1"/>
  <c r="L124" i="1"/>
  <c r="AK100" i="1"/>
  <c r="AJ100" i="1"/>
  <c r="AI100" i="1"/>
  <c r="AH100" i="1"/>
  <c r="AG100" i="1"/>
  <c r="X100" i="1"/>
  <c r="U100" i="1"/>
  <c r="R100" i="1"/>
  <c r="O100" i="1"/>
  <c r="L100" i="1"/>
  <c r="AK125" i="1"/>
  <c r="AJ125" i="1"/>
  <c r="AI125" i="1"/>
  <c r="AH125" i="1"/>
  <c r="AG125" i="1"/>
  <c r="X125" i="1"/>
  <c r="U125" i="1"/>
  <c r="R125" i="1"/>
  <c r="O125" i="1"/>
  <c r="L125" i="1"/>
  <c r="AK128" i="1"/>
  <c r="AJ128" i="1"/>
  <c r="AI128" i="1"/>
  <c r="AH128" i="1"/>
  <c r="AG128" i="1"/>
  <c r="X128" i="1"/>
  <c r="U128" i="1"/>
  <c r="R128" i="1"/>
  <c r="O128" i="1"/>
  <c r="L128" i="1"/>
  <c r="AK126" i="1"/>
  <c r="AJ126" i="1"/>
  <c r="AI126" i="1"/>
  <c r="AH126" i="1"/>
  <c r="AG126" i="1"/>
  <c r="X126" i="1"/>
  <c r="U126" i="1"/>
  <c r="R126" i="1"/>
  <c r="O126" i="1"/>
  <c r="L126" i="1"/>
  <c r="AK129" i="1"/>
  <c r="AJ129" i="1"/>
  <c r="AI129" i="1"/>
  <c r="AH129" i="1"/>
  <c r="AG129" i="1"/>
  <c r="X129" i="1"/>
  <c r="U129" i="1"/>
  <c r="R129" i="1"/>
  <c r="O129" i="1"/>
  <c r="L129" i="1"/>
  <c r="AK53" i="1"/>
  <c r="AJ53" i="1"/>
  <c r="AI53" i="1"/>
  <c r="AH53" i="1"/>
  <c r="AG53" i="1"/>
  <c r="X53" i="1"/>
  <c r="U53" i="1"/>
  <c r="R53" i="1"/>
  <c r="O53" i="1"/>
  <c r="L53" i="1"/>
  <c r="AK52" i="1"/>
  <c r="AJ52" i="1"/>
  <c r="AI52" i="1"/>
  <c r="AH52" i="1"/>
  <c r="AG52" i="1"/>
  <c r="X52" i="1"/>
  <c r="U52" i="1"/>
  <c r="R52" i="1"/>
  <c r="O52" i="1"/>
  <c r="L52" i="1"/>
  <c r="AK51" i="1"/>
  <c r="AJ51" i="1"/>
  <c r="AI51" i="1"/>
  <c r="AH51" i="1"/>
  <c r="AG51" i="1"/>
  <c r="X51" i="1"/>
  <c r="U51" i="1"/>
  <c r="R51" i="1"/>
  <c r="O51" i="1"/>
  <c r="L51" i="1"/>
  <c r="AK49" i="1"/>
  <c r="AJ49" i="1"/>
  <c r="AI49" i="1"/>
  <c r="AH49" i="1"/>
  <c r="AG49" i="1"/>
  <c r="X49" i="1"/>
  <c r="U49" i="1"/>
  <c r="R49" i="1"/>
  <c r="O49" i="1"/>
  <c r="L49" i="1"/>
  <c r="AK47" i="1"/>
  <c r="AJ47" i="1"/>
  <c r="AI47" i="1"/>
  <c r="AH47" i="1"/>
  <c r="AG47" i="1"/>
  <c r="X47" i="1"/>
  <c r="U47" i="1"/>
  <c r="R47" i="1"/>
  <c r="O47" i="1"/>
  <c r="L47" i="1"/>
  <c r="AK38" i="1"/>
  <c r="AJ38" i="1"/>
  <c r="AI38" i="1"/>
  <c r="AH38" i="1"/>
  <c r="AG38" i="1"/>
  <c r="X38" i="1"/>
  <c r="U38" i="1"/>
  <c r="R38" i="1"/>
  <c r="O38" i="1"/>
  <c r="L38" i="1"/>
  <c r="AK74" i="1"/>
  <c r="AJ74" i="1"/>
  <c r="AI74" i="1"/>
  <c r="AH74" i="1"/>
  <c r="AG74" i="1"/>
  <c r="AD74" i="1"/>
  <c r="AK84" i="1"/>
  <c r="AJ84" i="1"/>
  <c r="AI84" i="1"/>
  <c r="AH84" i="1"/>
  <c r="AG84" i="1"/>
  <c r="AD84" i="1"/>
  <c r="AK83" i="1"/>
  <c r="AJ83" i="1"/>
  <c r="AI83" i="1"/>
  <c r="AH83" i="1"/>
  <c r="AG83" i="1"/>
  <c r="AD83" i="1"/>
  <c r="AK82" i="1"/>
  <c r="AJ82" i="1"/>
  <c r="AI82" i="1"/>
  <c r="AH82" i="1"/>
  <c r="AG82" i="1"/>
  <c r="AD82" i="1"/>
  <c r="AK68" i="1"/>
  <c r="AJ68" i="1"/>
  <c r="AI68" i="1"/>
  <c r="AH68" i="1"/>
  <c r="AG68" i="1"/>
  <c r="AD68" i="1"/>
  <c r="AK73" i="1"/>
  <c r="AJ73" i="1"/>
  <c r="AI73" i="1"/>
  <c r="AH73" i="1"/>
  <c r="AG73" i="1"/>
  <c r="AD73" i="1"/>
  <c r="AK98" i="1"/>
  <c r="AJ98" i="1"/>
  <c r="AI98" i="1"/>
  <c r="AH98" i="1"/>
  <c r="AG98" i="1"/>
  <c r="AD98" i="1"/>
  <c r="AK97" i="1"/>
  <c r="AJ97" i="1"/>
  <c r="AI97" i="1"/>
  <c r="AH97" i="1"/>
  <c r="AG97" i="1"/>
  <c r="AD97" i="1"/>
  <c r="AK96" i="1"/>
  <c r="AJ96" i="1"/>
  <c r="AI96" i="1"/>
  <c r="AH96" i="1"/>
  <c r="AG96" i="1"/>
  <c r="AD96" i="1"/>
  <c r="AK95" i="1"/>
  <c r="AJ95" i="1"/>
  <c r="AI95" i="1"/>
  <c r="AH95" i="1"/>
  <c r="AG95" i="1"/>
  <c r="AD95" i="1"/>
  <c r="AK94" i="1"/>
  <c r="AJ94" i="1"/>
  <c r="AI94" i="1"/>
  <c r="AH94" i="1"/>
  <c r="AG94" i="1"/>
  <c r="AD94" i="1"/>
  <c r="AK93" i="1"/>
  <c r="AJ93" i="1"/>
  <c r="AI93" i="1"/>
  <c r="AH93" i="1"/>
  <c r="AG93" i="1"/>
  <c r="AD93" i="1"/>
  <c r="AK91" i="1"/>
  <c r="AJ91" i="1"/>
  <c r="AI91" i="1"/>
  <c r="AH91" i="1"/>
  <c r="AG91" i="1"/>
  <c r="AD91" i="1"/>
  <c r="AK90" i="1"/>
  <c r="AJ90" i="1"/>
  <c r="AI90" i="1"/>
  <c r="AH90" i="1"/>
  <c r="AG90" i="1"/>
  <c r="AD90" i="1"/>
  <c r="AK146" i="1"/>
  <c r="AJ146" i="1"/>
  <c r="AI146" i="1"/>
  <c r="AH146" i="1"/>
  <c r="AG146" i="1"/>
  <c r="X146" i="1"/>
  <c r="U146" i="1"/>
  <c r="R146" i="1"/>
  <c r="O146" i="1"/>
  <c r="L146" i="1"/>
  <c r="X155" i="1"/>
  <c r="U155" i="1"/>
  <c r="R155" i="1"/>
  <c r="O155" i="1"/>
  <c r="L155" i="1"/>
  <c r="AK155" i="1"/>
  <c r="X147" i="1"/>
  <c r="X145" i="1"/>
  <c r="X144" i="1"/>
  <c r="X143" i="1"/>
  <c r="X141" i="1"/>
  <c r="X157" i="1"/>
  <c r="X71" i="1"/>
  <c r="X70" i="1"/>
  <c r="X81" i="1"/>
  <c r="X69" i="1"/>
  <c r="X80" i="1"/>
  <c r="X79" i="1"/>
  <c r="X78" i="1"/>
  <c r="X67" i="1"/>
  <c r="X66" i="1"/>
  <c r="X77" i="1"/>
  <c r="X65" i="1"/>
  <c r="X63" i="1"/>
  <c r="X62" i="1"/>
  <c r="X132" i="1"/>
  <c r="X40" i="1"/>
  <c r="X46" i="1"/>
  <c r="X39" i="1"/>
  <c r="X37" i="1"/>
  <c r="X36" i="1"/>
  <c r="X35" i="1"/>
  <c r="X154" i="1"/>
  <c r="U147" i="1"/>
  <c r="U145" i="1"/>
  <c r="U144" i="1"/>
  <c r="U143" i="1"/>
  <c r="U141" i="1"/>
  <c r="U157" i="1"/>
  <c r="U71" i="1"/>
  <c r="U70" i="1"/>
  <c r="U81" i="1"/>
  <c r="U69" i="1"/>
  <c r="U80" i="1"/>
  <c r="U79" i="1"/>
  <c r="U78" i="1"/>
  <c r="U67" i="1"/>
  <c r="U66" i="1"/>
  <c r="U77" i="1"/>
  <c r="U65" i="1"/>
  <c r="U63" i="1"/>
  <c r="U62" i="1"/>
  <c r="U132" i="1"/>
  <c r="U40" i="1"/>
  <c r="U46" i="1"/>
  <c r="U39" i="1"/>
  <c r="U37" i="1"/>
  <c r="U36" i="1"/>
  <c r="U35" i="1"/>
  <c r="U154" i="1"/>
  <c r="R147" i="1"/>
  <c r="R145" i="1"/>
  <c r="R144" i="1"/>
  <c r="R143" i="1"/>
  <c r="R141" i="1"/>
  <c r="R157" i="1"/>
  <c r="R71" i="1"/>
  <c r="R70" i="1"/>
  <c r="R81" i="1"/>
  <c r="R69" i="1"/>
  <c r="R80" i="1"/>
  <c r="R79" i="1"/>
  <c r="R78" i="1"/>
  <c r="R67" i="1"/>
  <c r="R66" i="1"/>
  <c r="R77" i="1"/>
  <c r="R65" i="1"/>
  <c r="R63" i="1"/>
  <c r="R62" i="1"/>
  <c r="R132" i="1"/>
  <c r="R40" i="1"/>
  <c r="R46" i="1"/>
  <c r="R39" i="1"/>
  <c r="R37" i="1"/>
  <c r="R36" i="1"/>
  <c r="R35" i="1"/>
  <c r="R154" i="1"/>
  <c r="O147" i="1"/>
  <c r="O145" i="1"/>
  <c r="O144" i="1"/>
  <c r="O143" i="1"/>
  <c r="O141" i="1"/>
  <c r="O157" i="1"/>
  <c r="O71" i="1"/>
  <c r="O70" i="1"/>
  <c r="O81" i="1"/>
  <c r="O69" i="1"/>
  <c r="O80" i="1"/>
  <c r="O79" i="1"/>
  <c r="O78" i="1"/>
  <c r="O67" i="1"/>
  <c r="O66" i="1"/>
  <c r="O77" i="1"/>
  <c r="O65" i="1"/>
  <c r="O63" i="1"/>
  <c r="O62" i="1"/>
  <c r="O132" i="1"/>
  <c r="O40" i="1"/>
  <c r="O46" i="1"/>
  <c r="O39" i="1"/>
  <c r="O37" i="1"/>
  <c r="O36" i="1"/>
  <c r="O35" i="1"/>
  <c r="O154" i="1"/>
  <c r="L147" i="1"/>
  <c r="L145" i="1"/>
  <c r="L144" i="1"/>
  <c r="L143" i="1"/>
  <c r="L141" i="1"/>
  <c r="L157" i="1"/>
  <c r="L71" i="1"/>
  <c r="L70" i="1"/>
  <c r="L81" i="1"/>
  <c r="L69" i="1"/>
  <c r="L80" i="1"/>
  <c r="L79" i="1"/>
  <c r="L78" i="1"/>
  <c r="L67" i="1"/>
  <c r="L66" i="1"/>
  <c r="L77" i="1"/>
  <c r="L65" i="1"/>
  <c r="L63" i="1"/>
  <c r="L62" i="1"/>
  <c r="L132" i="1"/>
  <c r="L40" i="1"/>
  <c r="L46" i="1"/>
  <c r="L39" i="1"/>
  <c r="L37" i="1"/>
  <c r="L36" i="1"/>
  <c r="L35" i="1"/>
  <c r="L154" i="1"/>
  <c r="AD85" i="1" l="1"/>
  <c r="AD142" i="1"/>
  <c r="AD131" i="1"/>
  <c r="AD76" i="1"/>
  <c r="AD48" i="1"/>
  <c r="AD64" i="1"/>
  <c r="AD72" i="1"/>
  <c r="AD156" i="1"/>
  <c r="AD153" i="1"/>
  <c r="AD127" i="1"/>
  <c r="AD118" i="1"/>
  <c r="AD119" i="1"/>
  <c r="AD117" i="1"/>
  <c r="AD116" i="1"/>
  <c r="AD115" i="1"/>
  <c r="AD113" i="1"/>
  <c r="AD114" i="1"/>
  <c r="AD112" i="1"/>
  <c r="AD120" i="1"/>
  <c r="AD110" i="1"/>
  <c r="AD111" i="1"/>
  <c r="AD109" i="1"/>
  <c r="AD122" i="1"/>
  <c r="AD121" i="1"/>
  <c r="AD107" i="1"/>
  <c r="AD106" i="1"/>
  <c r="AD105" i="1"/>
  <c r="AD103" i="1"/>
  <c r="AD104" i="1"/>
  <c r="AD123" i="1"/>
  <c r="AD102" i="1"/>
  <c r="AD101" i="1"/>
  <c r="AD124" i="1"/>
  <c r="AD100" i="1"/>
  <c r="AD125" i="1"/>
  <c r="AD126" i="1"/>
  <c r="AD128" i="1"/>
  <c r="AD129" i="1"/>
  <c r="AD53" i="1"/>
  <c r="AD51" i="1"/>
  <c r="AD52" i="1"/>
  <c r="AD49" i="1"/>
  <c r="AD38" i="1"/>
  <c r="AD47" i="1"/>
  <c r="AD146" i="1"/>
  <c r="AD155" i="1"/>
  <c r="AH155" i="1"/>
  <c r="AI155" i="1"/>
  <c r="AJ155" i="1"/>
  <c r="AG155" i="1"/>
  <c r="AK147" i="1"/>
  <c r="AK145" i="1"/>
  <c r="AK144" i="1"/>
  <c r="AK143" i="1"/>
  <c r="AK141" i="1"/>
  <c r="AK157" i="1"/>
  <c r="AK71" i="1"/>
  <c r="AK70" i="1"/>
  <c r="AK81" i="1"/>
  <c r="AK69" i="1"/>
  <c r="AK80" i="1"/>
  <c r="AK79" i="1"/>
  <c r="AK78" i="1"/>
  <c r="AK67" i="1"/>
  <c r="AK66" i="1"/>
  <c r="AK77" i="1"/>
  <c r="AK65" i="1"/>
  <c r="AK63" i="1"/>
  <c r="AK62" i="1"/>
  <c r="AK132" i="1"/>
  <c r="AK40" i="1"/>
  <c r="AK46" i="1"/>
  <c r="AK39" i="1"/>
  <c r="AK37" i="1"/>
  <c r="AK36" i="1"/>
  <c r="AK35" i="1"/>
  <c r="AK154" i="1"/>
  <c r="AJ147" i="1"/>
  <c r="AJ145" i="1"/>
  <c r="AJ144" i="1"/>
  <c r="AJ143" i="1"/>
  <c r="AJ141" i="1"/>
  <c r="AJ157" i="1"/>
  <c r="AJ71" i="1"/>
  <c r="AJ70" i="1"/>
  <c r="AJ81" i="1"/>
  <c r="AJ69" i="1"/>
  <c r="AJ80" i="1"/>
  <c r="AJ79" i="1"/>
  <c r="AJ78" i="1"/>
  <c r="AJ67" i="1"/>
  <c r="AJ66" i="1"/>
  <c r="AJ77" i="1"/>
  <c r="AJ65" i="1"/>
  <c r="AJ63" i="1"/>
  <c r="AJ62" i="1"/>
  <c r="AJ132" i="1"/>
  <c r="AJ40" i="1"/>
  <c r="AJ46" i="1"/>
  <c r="AJ39" i="1"/>
  <c r="AJ37" i="1"/>
  <c r="AJ36" i="1"/>
  <c r="AJ35" i="1"/>
  <c r="AJ154" i="1"/>
  <c r="AI147" i="1"/>
  <c r="AI145" i="1"/>
  <c r="AI144" i="1"/>
  <c r="AI143" i="1"/>
  <c r="AI141" i="1"/>
  <c r="AI157" i="1"/>
  <c r="AI71" i="1"/>
  <c r="AI70" i="1"/>
  <c r="AI81" i="1"/>
  <c r="AI69" i="1"/>
  <c r="AI80" i="1"/>
  <c r="AI79" i="1"/>
  <c r="AI78" i="1"/>
  <c r="AI67" i="1"/>
  <c r="AI66" i="1"/>
  <c r="AI77" i="1"/>
  <c r="AI65" i="1"/>
  <c r="AI63" i="1"/>
  <c r="AI62" i="1"/>
  <c r="AI132" i="1"/>
  <c r="AI40" i="1"/>
  <c r="AI46" i="1"/>
  <c r="AI39" i="1"/>
  <c r="AI37" i="1"/>
  <c r="AI36" i="1"/>
  <c r="AI35" i="1"/>
  <c r="AI154" i="1"/>
  <c r="AH147" i="1"/>
  <c r="AH145" i="1"/>
  <c r="AH144" i="1"/>
  <c r="AH143" i="1"/>
  <c r="AH141" i="1"/>
  <c r="AH157" i="1"/>
  <c r="AH71" i="1"/>
  <c r="AH70" i="1"/>
  <c r="AH81" i="1"/>
  <c r="AH69" i="1"/>
  <c r="AH80" i="1"/>
  <c r="AH79" i="1"/>
  <c r="AH78" i="1"/>
  <c r="AH67" i="1"/>
  <c r="AH66" i="1"/>
  <c r="AH77" i="1"/>
  <c r="AH65" i="1"/>
  <c r="AH63" i="1"/>
  <c r="AH62" i="1"/>
  <c r="AH132" i="1"/>
  <c r="AH40" i="1"/>
  <c r="AH46" i="1"/>
  <c r="AH39" i="1"/>
  <c r="AH37" i="1"/>
  <c r="AH36" i="1"/>
  <c r="AH35" i="1"/>
  <c r="AH154" i="1"/>
  <c r="AG147" i="1"/>
  <c r="AG145" i="1"/>
  <c r="AG144" i="1"/>
  <c r="AG143" i="1"/>
  <c r="AG141" i="1"/>
  <c r="AG157" i="1"/>
  <c r="AG71" i="1"/>
  <c r="AG70" i="1"/>
  <c r="AG81" i="1"/>
  <c r="AG69" i="1"/>
  <c r="AG80" i="1"/>
  <c r="AG79" i="1"/>
  <c r="AG78" i="1"/>
  <c r="AG67" i="1"/>
  <c r="AG66" i="1"/>
  <c r="AG77" i="1"/>
  <c r="AG65" i="1"/>
  <c r="AG63" i="1"/>
  <c r="AG62" i="1"/>
  <c r="AG132" i="1"/>
  <c r="AG40" i="1"/>
  <c r="AG46" i="1"/>
  <c r="AG39" i="1"/>
  <c r="AG37" i="1"/>
  <c r="AG36" i="1"/>
  <c r="AG35" i="1"/>
  <c r="AG24" i="1" s="1"/>
  <c r="AG154" i="1"/>
  <c r="AK24" i="1" l="1"/>
  <c r="AI24" i="1"/>
  <c r="Q159" i="1" s="1"/>
  <c r="AH24" i="1"/>
  <c r="N159" i="1" s="1"/>
  <c r="AJ24" i="1"/>
  <c r="T159" i="1" s="1"/>
  <c r="K159" i="1"/>
  <c r="W159" i="1"/>
  <c r="AD99" i="1"/>
  <c r="AD132" i="1" l="1"/>
  <c r="AD130" i="1" s="1"/>
  <c r="AD157" i="1"/>
  <c r="AD70" i="1"/>
  <c r="AD81" i="1"/>
  <c r="AD71" i="1"/>
  <c r="AD144" i="1"/>
  <c r="AD69" i="1"/>
  <c r="AD79" i="1"/>
  <c r="AD67" i="1"/>
  <c r="AD66" i="1"/>
  <c r="AD62" i="1"/>
  <c r="AD154" i="1"/>
  <c r="AD152" i="1" l="1"/>
  <c r="AD151" i="1"/>
  <c r="AD150" i="1"/>
  <c r="AD46" i="1"/>
  <c r="AD45" i="1" s="1"/>
  <c r="AD145" i="1"/>
  <c r="AD80" i="1"/>
  <c r="AD40" i="1" l="1"/>
  <c r="AD147" i="1"/>
  <c r="AD63" i="1"/>
  <c r="AD61" i="1" s="1"/>
  <c r="AD143" i="1"/>
  <c r="AD65" i="1"/>
  <c r="AD37" i="1"/>
  <c r="AD36" i="1"/>
  <c r="AD35" i="1"/>
  <c r="AD141" i="1"/>
  <c r="AD77" i="1"/>
  <c r="AD78" i="1"/>
  <c r="AD39" i="1"/>
  <c r="AD75" i="1" l="1"/>
  <c r="AD34" i="1"/>
  <c r="AD32" i="1"/>
  <c r="AD31" i="1"/>
  <c r="AD33" i="1"/>
  <c r="AD140" i="1"/>
  <c r="AD139" i="1" s="1"/>
  <c r="AD138" i="1" s="1"/>
  <c r="AD137" i="1" l="1"/>
  <c r="AD135" i="1"/>
  <c r="AD30" i="1" l="1"/>
  <c r="AD28" i="1"/>
  <c r="AD60" i="1" l="1"/>
  <c r="AD59" i="1" s="1"/>
  <c r="AD58" i="1" s="1"/>
  <c r="AD57" i="1" s="1"/>
  <c r="AD55" i="1" s="1"/>
  <c r="AD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</author>
  </authors>
  <commentList>
    <comment ref="K24" authorId="0" shapeId="0" xr:uid="{00000000-0006-0000-0000-000001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N24" authorId="0" shapeId="0" xr:uid="{00000000-0006-0000-0000-000002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Q24" authorId="0" shapeId="0" xr:uid="{00000000-0006-0000-0000-000003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T24" authorId="0" shapeId="0" xr:uid="{00000000-0006-0000-0000-000004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W24" authorId="0" shapeId="0" xr:uid="{00000000-0006-0000-0000-000005000000}">
      <text>
        <r>
          <rPr>
            <sz val="9"/>
            <color rgb="FF000000"/>
            <rFont val="Calibri"/>
            <family val="2"/>
          </rPr>
          <t xml:space="preserve">Fill in Ship 
</t>
        </r>
        <r>
          <rPr>
            <sz val="9"/>
            <color rgb="FF000000"/>
            <rFont val="Calibri"/>
            <family val="2"/>
          </rPr>
          <t>Date</t>
        </r>
      </text>
    </comment>
    <comment ref="Z2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Fill in Ship Date
</t>
        </r>
      </text>
    </comment>
  </commentList>
</comments>
</file>

<file path=xl/sharedStrings.xml><?xml version="1.0" encoding="utf-8"?>
<sst xmlns="http://schemas.openxmlformats.org/spreadsheetml/2006/main" count="672" uniqueCount="330">
  <si>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</si>
  <si>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</si>
  <si>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</si>
  <si>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</si>
  <si>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</si>
  <si>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</si>
  <si>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</si>
  <si>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</si>
  <si>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</si>
  <si>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Customer</t>
  </si>
  <si>
    <t xml:space="preserve">   Customer</t>
  </si>
  <si>
    <t xml:space="preserve">                    Street Address</t>
  </si>
  <si>
    <t xml:space="preserve">   Street Address</t>
  </si>
  <si>
    <t xml:space="preserve">                    City</t>
  </si>
  <si>
    <t xml:space="preserve">   City</t>
  </si>
  <si>
    <t xml:space="preserve">                    State</t>
  </si>
  <si>
    <t xml:space="preserve">Zip: </t>
  </si>
  <si>
    <t xml:space="preserve">   State</t>
  </si>
  <si>
    <t>Zip:</t>
  </si>
  <si>
    <t xml:space="preserve">                    Telephone</t>
  </si>
  <si>
    <t xml:space="preserve">   Telephone</t>
  </si>
  <si>
    <t xml:space="preserve">                    Fax Number</t>
  </si>
  <si>
    <t xml:space="preserve">   Fax Number</t>
  </si>
  <si>
    <t xml:space="preserve">                    Email Address</t>
  </si>
  <si>
    <t xml:space="preserve">   Email Address</t>
  </si>
  <si>
    <t xml:space="preserve">                    Contact Name</t>
  </si>
  <si>
    <t xml:space="preserve">   Contact Name</t>
  </si>
  <si>
    <t>Order Date</t>
  </si>
  <si>
    <t>Subs</t>
  </si>
  <si>
    <t>FOB</t>
  </si>
  <si>
    <t>Terms</t>
  </si>
  <si>
    <t>Cust PO</t>
  </si>
  <si>
    <t>Salesperson</t>
  </si>
  <si>
    <t>Notes</t>
  </si>
  <si>
    <t>YES</t>
  </si>
  <si>
    <t>FL</t>
  </si>
  <si>
    <t>Net 30</t>
  </si>
  <si>
    <t>Ship Date</t>
  </si>
  <si>
    <t>Item</t>
  </si>
  <si>
    <t>Qty</t>
  </si>
  <si>
    <t>Description</t>
  </si>
  <si>
    <t>Number</t>
  </si>
  <si>
    <t>units</t>
  </si>
  <si>
    <t>tags</t>
  </si>
  <si>
    <t>Blooming Stricta Assortment (19 plants)</t>
  </si>
  <si>
    <t>HARD GOODS</t>
  </si>
  <si>
    <t>Care Brochures (100 / pack)</t>
  </si>
  <si>
    <t>Glass Globes w/o plants (6 pack)</t>
  </si>
  <si>
    <t>Glass Tear Drop w/o plants (6 pack)</t>
  </si>
  <si>
    <t>COMMENTS</t>
  </si>
  <si>
    <t>Unit</t>
  </si>
  <si>
    <t>Haworthia Succulent Mix (25 pots/ unit)</t>
  </si>
  <si>
    <t>Price</t>
  </si>
  <si>
    <t>Medium</t>
  </si>
  <si>
    <t>Large</t>
  </si>
  <si>
    <t>32 Piece counter display</t>
  </si>
  <si>
    <t>Medium assortment (47 plants)</t>
  </si>
  <si>
    <t>Large assortment (19 plants)</t>
  </si>
  <si>
    <t>Extra Large assortment (9 plants)</t>
  </si>
  <si>
    <t>Yes</t>
  </si>
  <si>
    <t>No</t>
  </si>
  <si>
    <t>TAGS</t>
  </si>
  <si>
    <t>4-5"</t>
  </si>
  <si>
    <t>5-7"</t>
  </si>
  <si>
    <t>2" Pots</t>
  </si>
  <si>
    <t>TOTAL (plants only)</t>
  </si>
  <si>
    <t>Minimum order of $100 per ship week (plants only)</t>
  </si>
  <si>
    <t>7-9"</t>
  </si>
  <si>
    <t>6" tall + hanger</t>
  </si>
  <si>
    <t>3.5" globe</t>
  </si>
  <si>
    <t>3.25 x 6.75" tear</t>
  </si>
  <si>
    <t>3.5-4.5" wood base</t>
  </si>
  <si>
    <t>w/ 4-7" plants</t>
  </si>
  <si>
    <t>2.25 x 3" stump</t>
  </si>
  <si>
    <t>w/ 2-4" plants</t>
  </si>
  <si>
    <t>1-2.5" shell</t>
  </si>
  <si>
    <t>w/ 3-7" plants</t>
  </si>
  <si>
    <t>w/ 5-7" plants</t>
  </si>
  <si>
    <t>2.5 x 4" shell</t>
  </si>
  <si>
    <t>2 x 4" stand</t>
  </si>
  <si>
    <t>3-3.5" shell</t>
  </si>
  <si>
    <t>Themed Globes Love Set w/ plant (set of 6)</t>
  </si>
  <si>
    <t>Themed Tear Drop Love Set w/plant (set of 6)</t>
  </si>
  <si>
    <t>3.25 x 6.75" tear globe</t>
  </si>
  <si>
    <t>3.5 - 4.5" plaque</t>
  </si>
  <si>
    <t>3.5" Globe</t>
  </si>
  <si>
    <t xml:space="preserve">3.25 x 6.75" tear </t>
  </si>
  <si>
    <t>Globes Blue Rocks w/plant (set of 6)</t>
  </si>
  <si>
    <t>Globes Pink Rocks w/plant (set of 6)</t>
  </si>
  <si>
    <t>Globes White Rocks w/plant (set of 6)</t>
  </si>
  <si>
    <t>Tear Drop Blue Rocks w/plant (set of 6)</t>
  </si>
  <si>
    <t>Tear drop Pink Rocks w/plant (set of 6)</t>
  </si>
  <si>
    <t>Tear Drop White Rocks w/plant (set of 6)</t>
  </si>
  <si>
    <t>3.5 x 4.6 x 4</t>
  </si>
  <si>
    <t>10.5 L 6-8.25 W 3.75 T</t>
  </si>
  <si>
    <t>RFP0047</t>
  </si>
  <si>
    <t>3.5 x 3.75 x 2</t>
  </si>
  <si>
    <t>3.25 x 3.25 x 3.25</t>
  </si>
  <si>
    <t>2.25" x 3" x 2.25 T</t>
  </si>
  <si>
    <t>4.75 x 2.75 5.5T</t>
  </si>
  <si>
    <t>RFP0070</t>
  </si>
  <si>
    <t>RFP0071</t>
  </si>
  <si>
    <t>RFP0072</t>
  </si>
  <si>
    <t>2025 AIR PLANT PROGRAM                                                                                           www.growingcolors.com</t>
  </si>
  <si>
    <t>RAST001</t>
  </si>
  <si>
    <t>RAST002</t>
  </si>
  <si>
    <t>RAST003</t>
  </si>
  <si>
    <t>RAST004</t>
  </si>
  <si>
    <r>
      <t xml:space="preserve">Extra, Extra Large assortment (6 plants) </t>
    </r>
    <r>
      <rPr>
        <b/>
        <sz val="8"/>
        <color rgb="FF005077"/>
        <rFont val="Calibri"/>
        <family val="2"/>
      </rPr>
      <t>- NEW</t>
    </r>
  </si>
  <si>
    <t>XLG</t>
  </si>
  <si>
    <t>XXLG</t>
  </si>
  <si>
    <t>RAST005</t>
  </si>
  <si>
    <t>RAST006</t>
  </si>
  <si>
    <t>RPL0062</t>
  </si>
  <si>
    <t>RAST010</t>
  </si>
  <si>
    <r>
      <t xml:space="preserve">Deluxe counter display (29 Plants) </t>
    </r>
    <r>
      <rPr>
        <b/>
        <sz val="8"/>
        <color rgb="FF005077"/>
        <rFont val="Calibri"/>
        <family val="2"/>
      </rPr>
      <t>- NEW</t>
    </r>
  </si>
  <si>
    <t>RAST008</t>
  </si>
  <si>
    <r>
      <t xml:space="preserve">Patriotic Red, White &amp; Blue (32 plants) </t>
    </r>
    <r>
      <rPr>
        <b/>
        <sz val="8"/>
        <color rgb="FF005077"/>
        <rFont val="Calibri"/>
        <family val="2"/>
      </rPr>
      <t>- NEW</t>
    </r>
  </si>
  <si>
    <r>
      <t xml:space="preserve">Fall counter display (32 plants) </t>
    </r>
    <r>
      <rPr>
        <b/>
        <sz val="8"/>
        <color rgb="FF005077"/>
        <rFont val="Calibri"/>
        <family val="2"/>
      </rPr>
      <t>- NEW</t>
    </r>
  </si>
  <si>
    <r>
      <t xml:space="preserve">Holiday (Christmas) (32 plants) </t>
    </r>
    <r>
      <rPr>
        <b/>
        <sz val="8"/>
        <color rgb="FF005077"/>
        <rFont val="Calibri"/>
        <family val="2"/>
      </rPr>
      <t>- NEW</t>
    </r>
  </si>
  <si>
    <t>RFP0161</t>
  </si>
  <si>
    <r>
      <t xml:space="preserve">Resurrection Plant Set  (25 pack) </t>
    </r>
    <r>
      <rPr>
        <b/>
        <sz val="8"/>
        <color rgb="FF005077"/>
        <rFont val="Calibri"/>
        <family val="2"/>
      </rPr>
      <t>- NEW</t>
    </r>
  </si>
  <si>
    <t>Xerographica (see PLANTS ONLY order form for complete list of individual plants)</t>
  </si>
  <si>
    <t>Animal Pot Puppy (9 pack)</t>
  </si>
  <si>
    <t>Animal Pot Puppy (18 pack)</t>
  </si>
  <si>
    <t>Animal Pot Owl (9 pack)</t>
  </si>
  <si>
    <t>Animal Pot Owl (18 pack)</t>
  </si>
  <si>
    <t>RFP0130-9</t>
  </si>
  <si>
    <t>RFP0130-18</t>
  </si>
  <si>
    <t>RFP0134-9</t>
  </si>
  <si>
    <t>Bubble Set (9 pack)</t>
  </si>
  <si>
    <t>Bubble Set (18 pack)</t>
  </si>
  <si>
    <t>Heart Plant Garden w/3 plants (cement) 4 pack</t>
  </si>
  <si>
    <t>Heart Plant Garden w/3 plants (cement) 8 pack</t>
  </si>
  <si>
    <t>RFP0090-9</t>
  </si>
  <si>
    <t>RFP0090-18</t>
  </si>
  <si>
    <t>RFP0119-4</t>
  </si>
  <si>
    <t>Labyrinth Garden (12 pack)</t>
  </si>
  <si>
    <t>Petite Menagerie (8 pack)</t>
  </si>
  <si>
    <t>Petite Menagerie (16 pack)</t>
  </si>
  <si>
    <t>Seashell Inspirations (9 pack)</t>
  </si>
  <si>
    <t>Seashell Inspirations (16 pack)</t>
  </si>
  <si>
    <t>The Burnished Set (9 pack)</t>
  </si>
  <si>
    <t>The Burnished Set (18 pack)</t>
  </si>
  <si>
    <t>The Classic Set (9 pack)</t>
  </si>
  <si>
    <t>The Classic Set (18 pack)</t>
  </si>
  <si>
    <t>Urban Elegance Set (9 pack)</t>
  </si>
  <si>
    <t>Urban Elegance Set (18 pack)</t>
  </si>
  <si>
    <t>Vibrant Collection (9 pack)</t>
  </si>
  <si>
    <t>Vibrant Collection (18 pack)</t>
  </si>
  <si>
    <t>Patriotic Pots (9 pack)</t>
  </si>
  <si>
    <t>Patriotic Pots (18 pack)</t>
  </si>
  <si>
    <t>Sugar Skulls Collection (15 pack)</t>
  </si>
  <si>
    <t>Gingerbread Couple (9 pack)</t>
  </si>
  <si>
    <t>Gingerbread Couple (18 pack)</t>
  </si>
  <si>
    <t>Winter Trio (9 pack)</t>
  </si>
  <si>
    <t>Winter Wonderland Collection (9 pack)</t>
  </si>
  <si>
    <t>Winter Wonderland Collection (18 pack)</t>
  </si>
  <si>
    <t>RFP0114</t>
  </si>
  <si>
    <t>RFP0092-8</t>
  </si>
  <si>
    <t>RFP0092-16</t>
  </si>
  <si>
    <t>RFP0126-9</t>
  </si>
  <si>
    <t>RFP0126-18</t>
  </si>
  <si>
    <t>RFP0122-9</t>
  </si>
  <si>
    <t>RFP0122-18</t>
  </si>
  <si>
    <t>RFP0088-9</t>
  </si>
  <si>
    <t>RFP0088-18</t>
  </si>
  <si>
    <t>RFP0091-9</t>
  </si>
  <si>
    <t>RFP0091-18</t>
  </si>
  <si>
    <t>RFP0089-9</t>
  </si>
  <si>
    <t>RFP0089-18</t>
  </si>
  <si>
    <t>RFP0138-9</t>
  </si>
  <si>
    <t>RFP0138-18</t>
  </si>
  <si>
    <t>RFP0141</t>
  </si>
  <si>
    <t>RFP0150-9</t>
  </si>
  <si>
    <t>RFP0150-18</t>
  </si>
  <si>
    <t>RFP0154-9</t>
  </si>
  <si>
    <t>RFP0157-9</t>
  </si>
  <si>
    <t>RFP0157-18</t>
  </si>
  <si>
    <t xml:space="preserve">3-4" </t>
  </si>
  <si>
    <t>Xerographica (2 pack)</t>
  </si>
  <si>
    <t>RPL0134</t>
  </si>
  <si>
    <t>RPL0135</t>
  </si>
  <si>
    <t>RPL0136</t>
  </si>
  <si>
    <t>Xerographica (ea)</t>
  </si>
  <si>
    <t>RPL0137</t>
  </si>
  <si>
    <t>10+"</t>
  </si>
  <si>
    <t>RFP0003</t>
  </si>
  <si>
    <t>RFP0005</t>
  </si>
  <si>
    <t>RFP0006</t>
  </si>
  <si>
    <t>RFP0020</t>
  </si>
  <si>
    <t>RFP0016</t>
  </si>
  <si>
    <t>RFP0023</t>
  </si>
  <si>
    <t>RFP0021</t>
  </si>
  <si>
    <t>RFP0013</t>
  </si>
  <si>
    <t>RFP0017</t>
  </si>
  <si>
    <t>RFP0012</t>
  </si>
  <si>
    <t>RFP0022</t>
  </si>
  <si>
    <t>RFP0009</t>
  </si>
  <si>
    <t>RFP0010</t>
  </si>
  <si>
    <t>RFP0011</t>
  </si>
  <si>
    <t>RFP0004</t>
  </si>
  <si>
    <t>RFP0087</t>
  </si>
  <si>
    <t>RFP0077</t>
  </si>
  <si>
    <t>4"</t>
  </si>
  <si>
    <t>RFP0165</t>
  </si>
  <si>
    <r>
      <t xml:space="preserve">Cholla Garden w/ Plant (6 pack) </t>
    </r>
    <r>
      <rPr>
        <b/>
        <sz val="8"/>
        <color rgb="FF005077"/>
        <rFont val="Calibri"/>
        <family val="2"/>
      </rPr>
      <t>- NEW</t>
    </r>
  </si>
  <si>
    <t>RFP0086</t>
  </si>
  <si>
    <r>
      <t xml:space="preserve">Bonfire stand in display case (18 pack) </t>
    </r>
    <r>
      <rPr>
        <b/>
        <sz val="8"/>
        <color rgb="FF005077"/>
        <rFont val="Calibri"/>
        <family val="2"/>
      </rPr>
      <t>- NEW</t>
    </r>
  </si>
  <si>
    <t>RFP0095</t>
  </si>
  <si>
    <t>Bouquet Booster, Flexi Grip w/ mini Xero (5 pack)</t>
  </si>
  <si>
    <t>Bouquest Booster , Gripper w/plant (5 pack)</t>
  </si>
  <si>
    <t>RFP0162</t>
  </si>
  <si>
    <t>RFP0163</t>
  </si>
  <si>
    <t>RFP0036</t>
  </si>
  <si>
    <t>RFP0033</t>
  </si>
  <si>
    <t>RFP0043</t>
  </si>
  <si>
    <t>RFP0031</t>
  </si>
  <si>
    <r>
      <t xml:space="preserve">Globes Lavander Rocks w/plant (set of 6) </t>
    </r>
    <r>
      <rPr>
        <b/>
        <sz val="8"/>
        <color rgb="FF005077"/>
        <rFont val="Calibri"/>
        <family val="2"/>
      </rPr>
      <t>- NEW</t>
    </r>
  </si>
  <si>
    <t>RFP0035</t>
  </si>
  <si>
    <t>RFP0093</t>
  </si>
  <si>
    <t>Patriot Globe Terrarium w/plant (6 pack)</t>
  </si>
  <si>
    <t>Tear Drop Terrarium Holiday w/plant (6 pack)</t>
  </si>
  <si>
    <t>RFP0166</t>
  </si>
  <si>
    <t>RFP0044</t>
  </si>
  <si>
    <t>RFP0042</t>
  </si>
  <si>
    <t>RFP0039</t>
  </si>
  <si>
    <t>RFP0041</t>
  </si>
  <si>
    <t>Patriot Tear Drop Terrariums w/plants (6 pack)</t>
  </si>
  <si>
    <t>RFP0094</t>
  </si>
  <si>
    <t>RFP0019</t>
  </si>
  <si>
    <r>
      <t xml:space="preserve">Necklace w/ Plant (5 pack) </t>
    </r>
    <r>
      <rPr>
        <b/>
        <sz val="8"/>
        <color rgb="FF005077"/>
        <rFont val="Calibri"/>
        <family val="2"/>
      </rPr>
      <t>- NEW</t>
    </r>
  </si>
  <si>
    <r>
      <t xml:space="preserve">Sputnik Shell w/ Plant (6 pack) </t>
    </r>
    <r>
      <rPr>
        <b/>
        <sz val="8"/>
        <color rgb="FF005077"/>
        <rFont val="Calibri"/>
        <family val="2"/>
      </rPr>
      <t>- NEW</t>
    </r>
  </si>
  <si>
    <t>RFP0106</t>
  </si>
  <si>
    <t>MI0001</t>
  </si>
  <si>
    <t>RM0001</t>
  </si>
  <si>
    <t>RM0004</t>
  </si>
  <si>
    <t>RM0005</t>
  </si>
  <si>
    <t>RM0011</t>
  </si>
  <si>
    <t>RM0009</t>
  </si>
  <si>
    <t>RM0010</t>
  </si>
  <si>
    <t>RFP0134-18</t>
  </si>
  <si>
    <t>RFP0119-8</t>
  </si>
  <si>
    <t>Each Price</t>
  </si>
  <si>
    <t>Xerographica in hexagon pot</t>
  </si>
  <si>
    <t>Prices Subject to Change</t>
  </si>
  <si>
    <t>2-3" D x 5-6" T</t>
  </si>
  <si>
    <t>shell - 3.5" D x 4.5" T</t>
  </si>
  <si>
    <t>Deco Wire Hanger w/plant (5 pack)</t>
  </si>
  <si>
    <t>Globe Terrarium w/plant (6 pack)</t>
  </si>
  <si>
    <t>Tear Drop Terrarium w/ plant (6 pack)</t>
  </si>
  <si>
    <t>Wood Arrangement (3 plant) (4 pack)</t>
  </si>
  <si>
    <t>Sea Urchin w/plant (3 pack)</t>
  </si>
  <si>
    <t>Wood Stump Planter w/ Plant (4 pack)</t>
  </si>
  <si>
    <t>Wood Plaque w/ Plant (4 pack)</t>
  </si>
  <si>
    <t>Nautilus Shell (Hanging w/ plant) (4 pack)</t>
  </si>
  <si>
    <t>Shell 3-4" with plant (5 pack)</t>
  </si>
  <si>
    <t>Shell Magnet w/ air plant (5 pack)</t>
  </si>
  <si>
    <t>Bonfire Stand 4" w/ Air Plant (3 pack)</t>
  </si>
  <si>
    <t>Jelly Fish Shell w/plant (3 pack)</t>
  </si>
  <si>
    <t>18" Macrame w/Assorted Air Plants (4 pack)</t>
  </si>
  <si>
    <t>Asst. Agate Planter, natural w/ Tillandsia (4 pack)</t>
  </si>
  <si>
    <t>Faux Driftwood Planter w/ Tillandsia Mix (2 pack)</t>
  </si>
  <si>
    <t>Turtle Magnet w/ Plant (9 pacK)</t>
  </si>
  <si>
    <t>Turtle on Base w/ Plant (8 pack)</t>
  </si>
  <si>
    <t>Baby Turtle w/ Plant (9 pack)</t>
  </si>
  <si>
    <t>15" stake</t>
  </si>
  <si>
    <t>Desk Heart Quartz Stand w/ plant (4 pack)</t>
  </si>
  <si>
    <t>36" Macrame w/Assorted Air Plants (3 pack)</t>
  </si>
  <si>
    <t>10-12" w/ 6-12" plants</t>
  </si>
  <si>
    <r>
      <t xml:space="preserve">Cholla Wood </t>
    </r>
    <r>
      <rPr>
        <b/>
        <sz val="8"/>
        <color rgb="FF005077"/>
        <rFont val="Calibri"/>
        <family val="2"/>
      </rPr>
      <t>- NEW</t>
    </r>
    <r>
      <rPr>
        <sz val="8"/>
        <rFont val="Calibri"/>
        <family val="2"/>
      </rPr>
      <t xml:space="preserve"> (5 pack)</t>
    </r>
  </si>
  <si>
    <t>Shell 3-4" (5 pack)</t>
  </si>
  <si>
    <t>Shell, Sea Urchin (3 pack)</t>
  </si>
  <si>
    <t>Wood Tripod 4" Plant Stand (3 pack)</t>
  </si>
  <si>
    <t>Globe Terrarium Holiday w/plant (6 pack)</t>
  </si>
  <si>
    <t>RFP0007</t>
  </si>
  <si>
    <t>3.25 x 6.75</t>
  </si>
  <si>
    <t>Red, White &amp; Blue Stand w/ 2 Plants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</si>
  <si>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</si>
  <si>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</si>
  <si>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</si>
  <si>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</si>
  <si>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</si>
  <si>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</si>
  <si>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</si>
  <si>
    <t>24" circumference</t>
  </si>
  <si>
    <t>Xerographica in hexagon pot (2 pack)</t>
  </si>
  <si>
    <r>
      <rPr>
        <sz val="7"/>
        <rFont val="Calibri"/>
        <family val="2"/>
      </rPr>
      <t>Retail tags w/ company name</t>
    </r>
    <r>
      <rPr>
        <b/>
        <sz val="7"/>
        <rFont val="Calibri"/>
        <family val="2"/>
      </rPr>
      <t xml:space="preserve"> attached to ALL</t>
    </r>
    <r>
      <rPr>
        <sz val="7"/>
        <rFont val="Calibri"/>
        <family val="2"/>
      </rPr>
      <t xml:space="preserve"> plants available for</t>
    </r>
    <r>
      <rPr>
        <b/>
        <sz val="7"/>
        <rFont val="Calibri"/>
        <family val="2"/>
      </rPr>
      <t xml:space="preserve"> $.25/tag - MARK "YES" HERE</t>
    </r>
  </si>
  <si>
    <r>
      <rPr>
        <sz val="7"/>
        <rFont val="Calibri"/>
        <family val="2"/>
      </rPr>
      <t>Retail tags</t>
    </r>
    <r>
      <rPr>
        <b/>
        <sz val="7"/>
        <rFont val="Calibri"/>
        <family val="2"/>
      </rPr>
      <t xml:space="preserve"> </t>
    </r>
    <r>
      <rPr>
        <sz val="7"/>
        <rFont val="Calibri"/>
        <family val="2"/>
      </rPr>
      <t xml:space="preserve">w/ company name </t>
    </r>
    <r>
      <rPr>
        <b/>
        <sz val="7"/>
        <rFont val="Calibri"/>
        <family val="2"/>
      </rPr>
      <t>attached to ONE</t>
    </r>
    <r>
      <rPr>
        <sz val="7"/>
        <rFont val="Calibri"/>
        <family val="2"/>
      </rPr>
      <t xml:space="preserve"> per variety available for</t>
    </r>
    <r>
      <rPr>
        <b/>
        <sz val="7"/>
        <rFont val="Calibri"/>
        <family val="2"/>
      </rPr>
      <t xml:space="preserve"> $.10/tag - MARK "YES" HERE</t>
    </r>
  </si>
  <si>
    <t>RAST015</t>
  </si>
  <si>
    <t>RAST016</t>
  </si>
  <si>
    <t>RAST017</t>
  </si>
  <si>
    <t>RAST018</t>
  </si>
  <si>
    <t>30 Plants - 10 M, 5 Lg, 5 XL, 5 XXL, 5 blooming</t>
  </si>
  <si>
    <t>60 Plants - 20 M, 10 Lg, 10 XL, 10 XXL, 10 blooming</t>
  </si>
  <si>
    <t>90 Plants - 30 M, 15 Lg, 15 XL, 15 XXL, 15 blooming</t>
  </si>
  <si>
    <t>Heart Planter w/1 plant (15 pack)</t>
  </si>
  <si>
    <t>3.5 x 3.2"</t>
  </si>
  <si>
    <t>RFP0117</t>
  </si>
  <si>
    <t>4 x 4.5 x 5.5"</t>
  </si>
  <si>
    <t>Resurrection Plant Set  (1/2 pack - 14 plants)</t>
  </si>
  <si>
    <t>AIR PLANT DECOR (FINISHED PRODUCT)</t>
  </si>
  <si>
    <t>PLANT ASSORTMENTS (PLANTS ONLY)</t>
  </si>
  <si>
    <t>ASSORTMENTS by SIZE</t>
  </si>
  <si>
    <t>VARIETY PACK ASSORTMENTS (ALL 5 SIZES)</t>
  </si>
  <si>
    <t>COUNTER DISPLAYS</t>
  </si>
  <si>
    <t>SEA INSPIRED COLLECTION</t>
  </si>
  <si>
    <t>NATURE/GEMSTONE COLLECTION</t>
  </si>
  <si>
    <t>MINI TERRARIUMS w/COLORED ROCKS AND PLANT</t>
  </si>
  <si>
    <t>MISCELLANEOUS FINISHED</t>
  </si>
  <si>
    <r>
      <t xml:space="preserve">Jelly Fish Shell w/plant (3 pack) </t>
    </r>
    <r>
      <rPr>
        <i/>
        <sz val="8"/>
        <rFont val="Calibri"/>
        <family val="2"/>
      </rPr>
      <t>Hanging</t>
    </r>
  </si>
  <si>
    <t>Haworthia Mix (25 pots/ unit)</t>
  </si>
  <si>
    <t>Nautilus Shell  (4 pack)</t>
  </si>
  <si>
    <r>
      <t xml:space="preserve">Sea Urchin w/plant (3 pack) </t>
    </r>
    <r>
      <rPr>
        <i/>
        <sz val="8"/>
        <rFont val="Calibri"/>
        <family val="2"/>
      </rPr>
      <t>Hanging</t>
    </r>
  </si>
  <si>
    <t>Extra, Extra Large assortment (6 plants)</t>
  </si>
  <si>
    <t>RAST009</t>
  </si>
  <si>
    <t>RAST011</t>
  </si>
  <si>
    <t>Red, White &amp; Blue Gem Stand w/2 Plants (4 pack)</t>
  </si>
  <si>
    <r>
      <t xml:space="preserve">Globe Terrarium w/plant (6 pack) </t>
    </r>
    <r>
      <rPr>
        <i/>
        <sz val="8"/>
        <rFont val="Calibri"/>
        <family val="2"/>
      </rPr>
      <t>Natural</t>
    </r>
  </si>
  <si>
    <r>
      <t xml:space="preserve">Tear Drop Terrarium w/ plant (6 pack) </t>
    </r>
    <r>
      <rPr>
        <i/>
        <sz val="8"/>
        <rFont val="Calibri"/>
        <family val="2"/>
      </rPr>
      <t>Natural</t>
    </r>
  </si>
  <si>
    <t>Seashell Inspirations (18 pack)</t>
  </si>
  <si>
    <t>NOVELTY CONTAINERS with PLANTS</t>
  </si>
  <si>
    <t>Deluxe counter display (29 Plants)</t>
  </si>
  <si>
    <t>Bonfire stand in display case (18 pack)</t>
  </si>
  <si>
    <t>Patriotic Red, White &amp; Blue (32 plants)</t>
  </si>
  <si>
    <t>Fall counter display (32 plants)</t>
  </si>
  <si>
    <t>Holiday (Christmas) (32 plants)</t>
  </si>
  <si>
    <t>Resurrection Plant Set  (25 pack)</t>
  </si>
  <si>
    <r>
      <t xml:space="preserve">Spring counter display (32 plants) </t>
    </r>
    <r>
      <rPr>
        <b/>
        <sz val="8"/>
        <color rgb="FF005077"/>
        <rFont val="Calibri"/>
        <family val="2"/>
      </rPr>
      <t>- NEW</t>
    </r>
  </si>
  <si>
    <t>RAST019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</si>
</sst>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164" formatCode="0000#"/>
    <numFmt numFmtId="165" formatCode="_(&quot;$&quot;* #,##0.000_);_(&quot;$&quot;* \(#,##0.000\);_(&quot;$&quot;* &quot;-&quot;??_);_(@_)"/>
    <numFmt numFmtId="166" formatCode="#,##0.000"/>
    <numFmt numFmtId="167" formatCode="[$-409]d\-mmm;@"/>
    <numFmt numFmtId="168" formatCode="[$-409]mmmm\ d\,\ yyyy;@"/>
    <numFmt numFmtId="169" formatCode="&quot;$&quot;#,##0.00"/>
    <numFmt numFmtId="170" formatCode="0;;;"/>
  </numFmts>
  <fonts count="66" x14ac:knownFonts="1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sz val="8"/>
      <name val="Geneva"/>
      <family val="2"/>
    </font>
    <font>
      <sz val="10"/>
      <name val="Geneva"/>
      <family val="2"/>
    </font>
    <font>
      <sz val="8"/>
      <name val="Calibri"/>
      <family val="2"/>
    </font>
    <font>
      <b/>
      <sz val="8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9"/>
      <name val="Calibri"/>
      <family val="2"/>
    </font>
    <font>
      <b/>
      <i/>
      <sz val="8"/>
      <name val="Calibri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4"/>
      <color theme="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8"/>
      <color rgb="FFC00000"/>
      <name val="Calibri"/>
      <family val="2"/>
    </font>
    <font>
      <sz val="8"/>
      <color indexed="1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9"/>
      <color rgb="FF000000"/>
      <name val="Calibri"/>
      <family val="2"/>
    </font>
    <font>
      <sz val="8"/>
      <color theme="1"/>
      <name val="Calibri"/>
      <family val="2"/>
    </font>
    <font>
      <sz val="8"/>
      <color theme="0"/>
      <name val="Calibri"/>
      <family val="2"/>
    </font>
    <font>
      <sz val="7.5"/>
      <name val="Calibri"/>
      <family val="2"/>
    </font>
    <font>
      <b/>
      <sz val="8"/>
      <color rgb="FF005077"/>
      <name val="Calibri"/>
      <family val="2"/>
    </font>
    <font>
      <sz val="8"/>
      <color rgb="FFFF0000"/>
      <name val="Calibri"/>
      <family val="2"/>
    </font>
    <font>
      <sz val="9"/>
      <color theme="0"/>
      <name val="Geneva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name val="Calibri"/>
      <family val="2"/>
    </font>
    <font>
      <sz val="7"/>
      <name val="Calibri"/>
      <family val="2"/>
    </font>
    <font>
      <b/>
      <u/>
      <sz val="8"/>
      <color rgb="FF75003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0030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51">
    <xf numFmtId="164" fontId="0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25" applyNumberFormat="0" applyAlignment="0" applyProtection="0"/>
    <xf numFmtId="0" fontId="22" fillId="12" borderId="26" applyNumberFormat="0" applyAlignment="0" applyProtection="0"/>
    <xf numFmtId="0" fontId="23" fillId="12" borderId="25" applyNumberFormat="0" applyAlignment="0" applyProtection="0"/>
    <xf numFmtId="0" fontId="24" fillId="0" borderId="27" applyNumberFormat="0" applyFill="0" applyAlignment="0" applyProtection="0"/>
    <xf numFmtId="0" fontId="25" fillId="13" borderId="2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0" applyNumberFormat="0" applyFill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9" fillId="38" borderId="0" applyNumberFormat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1" fillId="14" borderId="29" applyNumberFormat="0" applyFont="0" applyAlignment="0" applyProtection="0"/>
    <xf numFmtId="164" fontId="52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164" fontId="52" fillId="0" borderId="0" applyNumberFormat="0" applyFill="0" applyBorder="0" applyAlignment="0" applyProtection="0"/>
    <xf numFmtId="164" fontId="53" fillId="0" borderId="0" applyNumberFormat="0" applyFill="0" applyBorder="0" applyAlignment="0" applyProtection="0"/>
  </cellStyleXfs>
  <cellXfs count="282">
    <xf numFmtId="164" fontId="0" fillId="0" borderId="0" xfId="0"/>
    <xf numFmtId="164" fontId="7" fillId="0" borderId="0" xfId="0" applyFont="1"/>
    <xf numFmtId="0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center"/>
    </xf>
    <xf numFmtId="0" fontId="7" fillId="0" borderId="0" xfId="0" applyNumberFormat="1" applyFont="1"/>
    <xf numFmtId="1" fontId="7" fillId="0" borderId="0" xfId="0" applyNumberFormat="1" applyFont="1" applyAlignment="1">
      <alignment horizontal="center"/>
    </xf>
    <xf numFmtId="164" fontId="10" fillId="0" borderId="0" xfId="0" applyFont="1" applyAlignment="1">
      <alignment horizontal="center"/>
    </xf>
    <xf numFmtId="164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10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166" fontId="7" fillId="0" borderId="10" xfId="1" applyNumberFormat="1" applyFont="1" applyBorder="1" applyAlignment="1">
      <alignment horizontal="center"/>
    </xf>
    <xf numFmtId="164" fontId="11" fillId="0" borderId="0" xfId="0" applyFont="1"/>
    <xf numFmtId="164" fontId="33" fillId="0" borderId="0" xfId="0" applyFont="1" applyAlignment="1">
      <alignment horizontal="left"/>
    </xf>
    <xf numFmtId="164" fontId="34" fillId="0" borderId="0" xfId="0" applyFont="1" applyAlignment="1">
      <alignment horizontal="center"/>
    </xf>
    <xf numFmtId="0" fontId="35" fillId="0" borderId="0" xfId="0" applyNumberFormat="1" applyFont="1" applyAlignment="1">
      <alignment horizontal="center"/>
    </xf>
    <xf numFmtId="164" fontId="36" fillId="0" borderId="0" xfId="0" applyFont="1"/>
    <xf numFmtId="164" fontId="37" fillId="0" borderId="0" xfId="0" applyFont="1"/>
    <xf numFmtId="0" fontId="36" fillId="0" borderId="0" xfId="0" applyNumberFormat="1" applyFont="1" applyAlignment="1">
      <alignment horizontal="center"/>
    </xf>
    <xf numFmtId="0" fontId="34" fillId="2" borderId="0" xfId="0" applyNumberFormat="1" applyFont="1" applyFill="1" applyAlignment="1">
      <alignment horizontal="center" vertical="center"/>
    </xf>
    <xf numFmtId="0" fontId="33" fillId="0" borderId="0" xfId="0" applyNumberFormat="1" applyFont="1" applyAlignment="1">
      <alignment horizontal="center" vertical="center"/>
    </xf>
    <xf numFmtId="164" fontId="36" fillId="0" borderId="0" xfId="0" applyFont="1" applyAlignment="1">
      <alignment horizontal="left"/>
    </xf>
    <xf numFmtId="164" fontId="38" fillId="0" borderId="0" xfId="0" applyFont="1" applyAlignment="1">
      <alignment horizontal="center"/>
    </xf>
    <xf numFmtId="44" fontId="39" fillId="0" borderId="0" xfId="1" applyFont="1" applyAlignment="1">
      <alignment horizontal="center"/>
    </xf>
    <xf numFmtId="0" fontId="40" fillId="0" borderId="0" xfId="0" applyNumberFormat="1" applyFont="1" applyAlignment="1">
      <alignment vertical="center"/>
    </xf>
    <xf numFmtId="1" fontId="36" fillId="0" borderId="0" xfId="0" applyNumberFormat="1" applyFont="1" applyAlignment="1">
      <alignment horizontal="center"/>
    </xf>
    <xf numFmtId="164" fontId="33" fillId="0" borderId="0" xfId="0" applyFont="1" applyAlignment="1">
      <alignment horizontal="center"/>
    </xf>
    <xf numFmtId="0" fontId="33" fillId="0" borderId="0" xfId="0" applyNumberFormat="1" applyFont="1" applyAlignment="1">
      <alignment vertical="center"/>
    </xf>
    <xf numFmtId="0" fontId="33" fillId="0" borderId="1" xfId="0" applyNumberFormat="1" applyFont="1" applyBorder="1" applyAlignment="1">
      <alignment vertical="center"/>
    </xf>
    <xf numFmtId="0" fontId="33" fillId="0" borderId="2" xfId="0" applyNumberFormat="1" applyFont="1" applyBorder="1" applyAlignment="1">
      <alignment vertical="center"/>
    </xf>
    <xf numFmtId="0" fontId="33" fillId="0" borderId="0" xfId="0" applyNumberFormat="1" applyFont="1" applyAlignment="1">
      <alignment horizontal="left" vertical="center"/>
    </xf>
    <xf numFmtId="0" fontId="34" fillId="0" borderId="0" xfId="0" applyNumberFormat="1" applyFont="1" applyAlignment="1">
      <alignment horizontal="center" vertical="center"/>
    </xf>
    <xf numFmtId="0" fontId="33" fillId="0" borderId="0" xfId="0" applyNumberFormat="1" applyFont="1" applyAlignment="1">
      <alignment horizontal="left"/>
    </xf>
    <xf numFmtId="166" fontId="35" fillId="0" borderId="0" xfId="1" applyNumberFormat="1" applyFont="1" applyAlignment="1">
      <alignment horizontal="right"/>
    </xf>
    <xf numFmtId="164" fontId="36" fillId="0" borderId="0" xfId="0" applyFont="1" applyAlignment="1">
      <alignment vertical="center"/>
    </xf>
    <xf numFmtId="0" fontId="42" fillId="0" borderId="0" xfId="2" applyFont="1"/>
    <xf numFmtId="0" fontId="43" fillId="0" borderId="0" xfId="2" applyFont="1" applyAlignment="1">
      <alignment horizontal="left"/>
    </xf>
    <xf numFmtId="0" fontId="43" fillId="0" borderId="0" xfId="2" applyFont="1" applyAlignment="1">
      <alignment horizontal="center"/>
    </xf>
    <xf numFmtId="0" fontId="44" fillId="0" borderId="0" xfId="0" applyNumberFormat="1" applyFont="1" applyAlignment="1">
      <alignment horizontal="center"/>
    </xf>
    <xf numFmtId="0" fontId="45" fillId="0" borderId="0" xfId="0" applyNumberFormat="1" applyFont="1"/>
    <xf numFmtId="0" fontId="43" fillId="0" borderId="7" xfId="2" applyFont="1" applyBorder="1"/>
    <xf numFmtId="0" fontId="46" fillId="0" borderId="0" xfId="2" applyFont="1" applyAlignment="1">
      <alignment horizontal="right" vertical="center"/>
    </xf>
    <xf numFmtId="0" fontId="45" fillId="0" borderId="0" xfId="0" applyNumberFormat="1" applyFont="1" applyAlignment="1">
      <alignment horizontal="left"/>
    </xf>
    <xf numFmtId="0" fontId="45" fillId="0" borderId="13" xfId="0" applyNumberFormat="1" applyFont="1" applyBorder="1" applyAlignment="1">
      <alignment horizontal="right"/>
    </xf>
    <xf numFmtId="164" fontId="36" fillId="0" borderId="0" xfId="0" applyFont="1" applyAlignment="1">
      <alignment horizontal="center"/>
    </xf>
    <xf numFmtId="44" fontId="36" fillId="0" borderId="0" xfId="1" applyFont="1" applyAlignment="1">
      <alignment horizontal="center"/>
    </xf>
    <xf numFmtId="164" fontId="49" fillId="0" borderId="0" xfId="0" applyFont="1" applyAlignment="1">
      <alignment horizontal="center"/>
    </xf>
    <xf numFmtId="0" fontId="36" fillId="0" borderId="0" xfId="0" applyNumberFormat="1" applyFont="1"/>
    <xf numFmtId="164" fontId="33" fillId="3" borderId="1" xfId="0" applyFont="1" applyFill="1" applyBorder="1"/>
    <xf numFmtId="0" fontId="33" fillId="3" borderId="2" xfId="0" applyNumberFormat="1" applyFont="1" applyFill="1" applyBorder="1"/>
    <xf numFmtId="0" fontId="33" fillId="0" borderId="0" xfId="0" applyNumberFormat="1" applyFont="1"/>
    <xf numFmtId="164" fontId="32" fillId="0" borderId="0" xfId="0" applyFont="1"/>
    <xf numFmtId="0" fontId="7" fillId="0" borderId="17" xfId="0" applyNumberFormat="1" applyFont="1" applyBorder="1" applyAlignment="1" applyProtection="1">
      <alignment horizontal="center"/>
      <protection locked="0"/>
    </xf>
    <xf numFmtId="1" fontId="7" fillId="5" borderId="17" xfId="0" applyNumberFormat="1" applyFont="1" applyFill="1" applyBorder="1" applyAlignment="1">
      <alignment horizontal="center"/>
    </xf>
    <xf numFmtId="0" fontId="11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166" fontId="11" fillId="0" borderId="0" xfId="1" applyNumberFormat="1" applyFont="1" applyAlignment="1">
      <alignment horizontal="right"/>
    </xf>
    <xf numFmtId="164" fontId="7" fillId="0" borderId="0" xfId="0" applyFont="1" applyAlignment="1">
      <alignment horizontal="right"/>
    </xf>
    <xf numFmtId="164" fontId="11" fillId="0" borderId="0" xfId="0" applyFont="1" applyAlignment="1">
      <alignment horizontal="left" vertical="center"/>
    </xf>
    <xf numFmtId="164" fontId="7" fillId="0" borderId="0" xfId="0" applyFont="1" applyAlignment="1">
      <alignment horizontal="left"/>
    </xf>
    <xf numFmtId="164" fontId="11" fillId="0" borderId="0" xfId="0" applyFont="1" applyAlignment="1">
      <alignment horizontal="right" vertical="center"/>
    </xf>
    <xf numFmtId="0" fontId="9" fillId="0" borderId="10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64" fontId="7" fillId="0" borderId="0" xfId="0" applyFont="1" applyAlignment="1">
      <alignment horizontal="right" vertical="center"/>
    </xf>
    <xf numFmtId="164" fontId="3" fillId="0" borderId="7" xfId="0" applyFont="1" applyBorder="1"/>
    <xf numFmtId="164" fontId="3" fillId="0" borderId="0" xfId="0" applyFont="1"/>
    <xf numFmtId="164" fontId="3" fillId="0" borderId="0" xfId="0" applyFont="1" applyAlignment="1">
      <alignment horizontal="center"/>
    </xf>
    <xf numFmtId="164" fontId="8" fillId="0" borderId="4" xfId="0" applyFont="1" applyBorder="1"/>
    <xf numFmtId="0" fontId="8" fillId="0" borderId="4" xfId="0" applyNumberFormat="1" applyFont="1" applyBorder="1" applyAlignment="1">
      <alignment horizontal="center"/>
    </xf>
    <xf numFmtId="164" fontId="8" fillId="0" borderId="3" xfId="0" applyFont="1" applyBorder="1"/>
    <xf numFmtId="164" fontId="8" fillId="0" borderId="1" xfId="0" applyFont="1" applyBorder="1"/>
    <xf numFmtId="164" fontId="8" fillId="0" borderId="2" xfId="0" applyFont="1" applyBorder="1" applyAlignment="1">
      <alignment horizontal="left"/>
    </xf>
    <xf numFmtId="164" fontId="7" fillId="0" borderId="10" xfId="0" applyFont="1" applyBorder="1" applyAlignment="1">
      <alignment horizontal="left"/>
    </xf>
    <xf numFmtId="0" fontId="7" fillId="0" borderId="10" xfId="0" applyNumberFormat="1" applyFont="1" applyBorder="1" applyAlignment="1">
      <alignment horizontal="center"/>
    </xf>
    <xf numFmtId="168" fontId="7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NumberFormat="1" applyFont="1" applyBorder="1" applyAlignment="1">
      <alignment horizontal="center" vertical="center"/>
    </xf>
    <xf numFmtId="164" fontId="7" fillId="0" borderId="10" xfId="0" applyFont="1" applyBorder="1" applyAlignment="1">
      <alignment horizontal="center" vertical="center"/>
    </xf>
    <xf numFmtId="44" fontId="7" fillId="0" borderId="0" xfId="1" applyFont="1" applyAlignment="1">
      <alignment horizontal="center"/>
    </xf>
    <xf numFmtId="0" fontId="9" fillId="0" borderId="10" xfId="0" applyNumberFormat="1" applyFont="1" applyBorder="1" applyAlignment="1">
      <alignment horizontal="center"/>
    </xf>
    <xf numFmtId="44" fontId="8" fillId="0" borderId="0" xfId="1" applyFont="1" applyAlignment="1">
      <alignment horizontal="center"/>
    </xf>
    <xf numFmtId="1" fontId="7" fillId="0" borderId="5" xfId="0" applyNumberFormat="1" applyFont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164" fontId="11" fillId="0" borderId="0" xfId="0" applyFont="1" applyAlignment="1">
      <alignment horizontal="center"/>
    </xf>
    <xf numFmtId="164" fontId="8" fillId="0" borderId="6" xfId="0" applyFont="1" applyBorder="1" applyAlignment="1">
      <alignment horizontal="left"/>
    </xf>
    <xf numFmtId="1" fontId="8" fillId="5" borderId="8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0" fontId="8" fillId="0" borderId="8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164" fontId="8" fillId="0" borderId="12" xfId="0" applyFont="1" applyBorder="1" applyAlignment="1">
      <alignment horizontal="left"/>
    </xf>
    <xf numFmtId="1" fontId="8" fillId="5" borderId="11" xfId="0" applyNumberFormat="1" applyFont="1" applyFill="1" applyBorder="1" applyAlignment="1">
      <alignment horizontal="center"/>
    </xf>
    <xf numFmtId="0" fontId="8" fillId="5" borderId="11" xfId="0" applyNumberFormat="1" applyFont="1" applyFill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21" xfId="0" applyNumberFormat="1" applyFont="1" applyBorder="1" applyAlignment="1">
      <alignment horizontal="center"/>
    </xf>
    <xf numFmtId="0" fontId="8" fillId="0" borderId="0" xfId="0" applyNumberFormat="1" applyFont="1"/>
    <xf numFmtId="1" fontId="8" fillId="0" borderId="5" xfId="0" applyNumberFormat="1" applyFont="1" applyBorder="1" applyAlignment="1">
      <alignment horizontal="center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0" fontId="8" fillId="0" borderId="18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center"/>
    </xf>
    <xf numFmtId="0" fontId="8" fillId="5" borderId="8" xfId="0" applyNumberFormat="1" applyFont="1" applyFill="1" applyBorder="1" applyAlignment="1">
      <alignment horizontal="center"/>
    </xf>
    <xf numFmtId="164" fontId="7" fillId="0" borderId="16" xfId="0" applyFont="1" applyBorder="1" applyAlignment="1">
      <alignment horizontal="center"/>
    </xf>
    <xf numFmtId="164" fontId="8" fillId="4" borderId="4" xfId="0" applyFont="1" applyFill="1" applyBorder="1" applyAlignment="1">
      <alignment horizontal="right" vertical="center"/>
    </xf>
    <xf numFmtId="0" fontId="48" fillId="0" borderId="4" xfId="0" applyNumberFormat="1" applyFont="1" applyBorder="1" applyAlignment="1" applyProtection="1">
      <alignment horizontal="center" vertical="center"/>
      <protection locked="0"/>
    </xf>
    <xf numFmtId="7" fontId="7" fillId="0" borderId="17" xfId="0" applyNumberFormat="1" applyFont="1" applyBorder="1" applyAlignment="1">
      <alignment horizontal="left"/>
    </xf>
    <xf numFmtId="0" fontId="8" fillId="0" borderId="6" xfId="0" applyNumberFormat="1" applyFont="1" applyBorder="1" applyAlignment="1">
      <alignment horizontal="center"/>
    </xf>
    <xf numFmtId="164" fontId="8" fillId="0" borderId="7" xfId="0" applyFont="1" applyBorder="1" applyAlignment="1">
      <alignment horizontal="center"/>
    </xf>
    <xf numFmtId="164" fontId="8" fillId="0" borderId="13" xfId="0" applyFont="1" applyBorder="1" applyAlignment="1">
      <alignment horizontal="center"/>
    </xf>
    <xf numFmtId="169" fontId="7" fillId="0" borderId="15" xfId="0" applyNumberFormat="1" applyFont="1" applyBorder="1" applyAlignment="1">
      <alignment horizontal="center"/>
    </xf>
    <xf numFmtId="1" fontId="7" fillId="5" borderId="31" xfId="0" applyNumberFormat="1" applyFont="1" applyFill="1" applyBorder="1" applyAlignment="1">
      <alignment horizontal="center"/>
    </xf>
    <xf numFmtId="0" fontId="7" fillId="0" borderId="31" xfId="0" applyNumberFormat="1" applyFont="1" applyBorder="1" applyAlignment="1" applyProtection="1">
      <alignment horizontal="center"/>
      <protection locked="0"/>
    </xf>
    <xf numFmtId="44" fontId="8" fillId="0" borderId="6" xfId="1" applyFont="1" applyBorder="1" applyAlignment="1"/>
    <xf numFmtId="44" fontId="8" fillId="0" borderId="7" xfId="1" applyFont="1" applyBorder="1" applyAlignment="1"/>
    <xf numFmtId="44" fontId="8" fillId="0" borderId="8" xfId="1" applyFont="1" applyBorder="1" applyAlignment="1">
      <alignment horizontal="center"/>
    </xf>
    <xf numFmtId="44" fontId="8" fillId="0" borderId="11" xfId="1" applyFont="1" applyBorder="1" applyAlignment="1">
      <alignment horizontal="center"/>
    </xf>
    <xf numFmtId="1" fontId="7" fillId="5" borderId="33" xfId="0" applyNumberFormat="1" applyFont="1" applyFill="1" applyBorder="1" applyAlignment="1">
      <alignment horizontal="center"/>
    </xf>
    <xf numFmtId="0" fontId="7" fillId="0" borderId="33" xfId="0" applyNumberFormat="1" applyFont="1" applyBorder="1" applyAlignment="1" applyProtection="1">
      <alignment horizontal="center"/>
      <protection locked="0"/>
    </xf>
    <xf numFmtId="1" fontId="8" fillId="0" borderId="33" xfId="0" applyNumberFormat="1" applyFont="1" applyBorder="1" applyAlignment="1">
      <alignment horizontal="center"/>
    </xf>
    <xf numFmtId="166" fontId="7" fillId="0" borderId="5" xfId="1" applyNumberFormat="1" applyFont="1" applyBorder="1" applyAlignment="1">
      <alignment horizontal="center"/>
    </xf>
    <xf numFmtId="166" fontId="7" fillId="0" borderId="32" xfId="1" applyNumberFormat="1" applyFont="1" applyBorder="1" applyAlignment="1">
      <alignment horizontal="center"/>
    </xf>
    <xf numFmtId="164" fontId="7" fillId="0" borderId="0" xfId="0" applyFont="1" applyAlignment="1">
      <alignment horizontal="center" vertical="center"/>
    </xf>
    <xf numFmtId="164" fontId="8" fillId="0" borderId="4" xfId="0" applyFont="1" applyBorder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1" fontId="7" fillId="4" borderId="7" xfId="0" applyNumberFormat="1" applyFont="1" applyFill="1" applyBorder="1" applyAlignment="1">
      <alignment horizontal="center"/>
    </xf>
    <xf numFmtId="1" fontId="7" fillId="4" borderId="0" xfId="0" applyNumberFormat="1" applyFont="1" applyFill="1" applyAlignment="1">
      <alignment horizontal="center"/>
    </xf>
    <xf numFmtId="164" fontId="8" fillId="0" borderId="0" xfId="0" applyFont="1" applyAlignment="1">
      <alignment horizontal="left" vertical="center"/>
    </xf>
    <xf numFmtId="164" fontId="8" fillId="0" borderId="13" xfId="0" applyFont="1" applyBorder="1" applyAlignment="1">
      <alignment horizontal="left" vertical="center"/>
    </xf>
    <xf numFmtId="7" fontId="7" fillId="0" borderId="0" xfId="0" applyNumberFormat="1" applyFont="1" applyAlignment="1">
      <alignment horizontal="left"/>
    </xf>
    <xf numFmtId="164" fontId="14" fillId="0" borderId="0" xfId="0" applyFont="1" applyAlignment="1">
      <alignment horizontal="center" vertical="center" wrapText="1"/>
    </xf>
    <xf numFmtId="169" fontId="7" fillId="0" borderId="0" xfId="0" applyNumberFormat="1" applyFont="1" applyAlignment="1">
      <alignment horizontal="center"/>
    </xf>
    <xf numFmtId="166" fontId="7" fillId="0" borderId="12" xfId="1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0" fontId="7" fillId="0" borderId="34" xfId="0" applyNumberFormat="1" applyFont="1" applyBorder="1" applyAlignment="1" applyProtection="1">
      <alignment horizontal="center"/>
      <protection locked="0"/>
    </xf>
    <xf numFmtId="0" fontId="8" fillId="5" borderId="34" xfId="0" applyNumberFormat="1" applyFont="1" applyFill="1" applyBorder="1" applyAlignment="1" applyProtection="1">
      <alignment horizontal="center"/>
      <protection locked="0"/>
    </xf>
    <xf numFmtId="0" fontId="8" fillId="0" borderId="13" xfId="0" applyNumberFormat="1" applyFont="1" applyBorder="1" applyAlignment="1">
      <alignment horizontal="center"/>
    </xf>
    <xf numFmtId="44" fontId="36" fillId="0" borderId="4" xfId="0" applyNumberFormat="1" applyFont="1" applyBorder="1"/>
    <xf numFmtId="44" fontId="56" fillId="40" borderId="0" xfId="0" applyNumberFormat="1" applyFont="1" applyFill="1"/>
    <xf numFmtId="1" fontId="7" fillId="5" borderId="34" xfId="0" applyNumberFormat="1" applyFont="1" applyFill="1" applyBorder="1" applyAlignment="1">
      <alignment horizontal="center"/>
    </xf>
    <xf numFmtId="0" fontId="7" fillId="0" borderId="20" xfId="0" applyNumberFormat="1" applyFont="1" applyBorder="1" applyAlignment="1">
      <alignment horizontal="center"/>
    </xf>
    <xf numFmtId="169" fontId="7" fillId="0" borderId="19" xfId="0" applyNumberFormat="1" applyFont="1" applyBorder="1" applyAlignment="1">
      <alignment horizontal="center"/>
    </xf>
    <xf numFmtId="169" fontId="7" fillId="0" borderId="35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7" fontId="7" fillId="0" borderId="34" xfId="0" applyNumberFormat="1" applyFont="1" applyBorder="1" applyAlignment="1">
      <alignment horizontal="left"/>
    </xf>
    <xf numFmtId="44" fontId="7" fillId="0" borderId="0" xfId="1" applyFont="1" applyBorder="1" applyAlignment="1">
      <alignment horizontal="center"/>
    </xf>
    <xf numFmtId="0" fontId="8" fillId="0" borderId="20" xfId="0" applyNumberFormat="1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164" fontId="59" fillId="0" borderId="0" xfId="0" applyFont="1" applyAlignment="1">
      <alignment horizontal="center"/>
    </xf>
    <xf numFmtId="0" fontId="3" fillId="5" borderId="0" xfId="0" applyNumberFormat="1" applyFont="1" applyFill="1"/>
    <xf numFmtId="0" fontId="3" fillId="5" borderId="0" xfId="0" applyNumberFormat="1" applyFont="1" applyFill="1" applyAlignment="1">
      <alignment horizontal="center"/>
    </xf>
    <xf numFmtId="164" fontId="3" fillId="5" borderId="0" xfId="0" applyFont="1" applyFill="1" applyAlignment="1">
      <alignment horizontal="center"/>
    </xf>
    <xf numFmtId="0" fontId="60" fillId="41" borderId="0" xfId="0" applyNumberFormat="1" applyFont="1" applyFill="1" applyAlignment="1">
      <alignment horizontal="center"/>
    </xf>
    <xf numFmtId="2" fontId="60" fillId="41" borderId="0" xfId="0" applyNumberFormat="1" applyFont="1" applyFill="1" applyAlignment="1">
      <alignment horizontal="center"/>
    </xf>
    <xf numFmtId="0" fontId="60" fillId="42" borderId="0" xfId="0" applyNumberFormat="1" applyFont="1" applyFill="1" applyAlignment="1">
      <alignment horizontal="center"/>
    </xf>
    <xf numFmtId="2" fontId="60" fillId="42" borderId="0" xfId="0" applyNumberFormat="1" applyFont="1" applyFill="1" applyAlignment="1">
      <alignment horizontal="center"/>
    </xf>
    <xf numFmtId="0" fontId="60" fillId="39" borderId="0" xfId="0" applyNumberFormat="1" applyFont="1" applyFill="1" applyAlignment="1">
      <alignment horizontal="center"/>
    </xf>
    <xf numFmtId="2" fontId="60" fillId="39" borderId="0" xfId="0" applyNumberFormat="1" applyFont="1" applyFill="1" applyAlignment="1">
      <alignment horizontal="center"/>
    </xf>
    <xf numFmtId="0" fontId="60" fillId="43" borderId="0" xfId="0" applyNumberFormat="1" applyFont="1" applyFill="1" applyAlignment="1">
      <alignment horizontal="center"/>
    </xf>
    <xf numFmtId="2" fontId="60" fillId="43" borderId="0" xfId="0" applyNumberFormat="1" applyFont="1" applyFill="1" applyAlignment="1">
      <alignment horizontal="center"/>
    </xf>
    <xf numFmtId="0" fontId="60" fillId="6" borderId="0" xfId="0" applyNumberFormat="1" applyFont="1" applyFill="1" applyAlignment="1">
      <alignment horizontal="center"/>
    </xf>
    <xf numFmtId="2" fontId="60" fillId="6" borderId="0" xfId="0" applyNumberFormat="1" applyFont="1" applyFill="1" applyAlignment="1">
      <alignment horizontal="center"/>
    </xf>
    <xf numFmtId="0" fontId="61" fillId="0" borderId="0" xfId="0" applyNumberFormat="1" applyFont="1"/>
    <xf numFmtId="0" fontId="61" fillId="0" borderId="0" xfId="0" applyNumberFormat="1" applyFont="1" applyAlignment="1">
      <alignment horizontal="center"/>
    </xf>
    <xf numFmtId="0" fontId="62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164" fontId="61" fillId="0" borderId="0" xfId="0" applyFont="1"/>
    <xf numFmtId="14" fontId="61" fillId="0" borderId="0" xfId="0" applyNumberFormat="1" applyFont="1" applyAlignment="1">
      <alignment horizontal="center"/>
    </xf>
    <xf numFmtId="170" fontId="61" fillId="0" borderId="0" xfId="0" applyNumberFormat="1" applyFont="1" applyAlignment="1">
      <alignment horizontal="center"/>
    </xf>
    <xf numFmtId="2" fontId="61" fillId="0" borderId="0" xfId="0" applyNumberFormat="1" applyFont="1"/>
    <xf numFmtId="2" fontId="0" fillId="0" borderId="0" xfId="0" applyNumberFormat="1"/>
    <xf numFmtId="7" fontId="57" fillId="0" borderId="0" xfId="0" applyNumberFormat="1" applyFont="1" applyAlignment="1">
      <alignment horizontal="left"/>
    </xf>
    <xf numFmtId="7" fontId="7" fillId="0" borderId="31" xfId="0" applyNumberFormat="1" applyFont="1" applyBorder="1" applyAlignment="1">
      <alignment horizontal="left"/>
    </xf>
    <xf numFmtId="169" fontId="7" fillId="0" borderId="38" xfId="0" applyNumberFormat="1" applyFont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center"/>
      <protection locked="0"/>
    </xf>
    <xf numFmtId="0" fontId="8" fillId="5" borderId="31" xfId="0" applyNumberFormat="1" applyFont="1" applyFill="1" applyBorder="1" applyAlignment="1" applyProtection="1">
      <alignment horizontal="center"/>
      <protection locked="0"/>
    </xf>
    <xf numFmtId="166" fontId="7" fillId="0" borderId="35" xfId="1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0" fontId="8" fillId="0" borderId="36" xfId="0" applyNumberFormat="1" applyFont="1" applyBorder="1" applyAlignment="1">
      <alignment horizontal="center"/>
    </xf>
    <xf numFmtId="7" fontId="7" fillId="0" borderId="39" xfId="0" applyNumberFormat="1" applyFont="1" applyBorder="1" applyAlignment="1">
      <alignment horizontal="left" wrapText="1"/>
    </xf>
    <xf numFmtId="1" fontId="7" fillId="0" borderId="41" xfId="0" applyNumberFormat="1" applyFont="1" applyBorder="1" applyAlignment="1">
      <alignment horizontal="center"/>
    </xf>
    <xf numFmtId="169" fontId="7" fillId="0" borderId="17" xfId="0" applyNumberFormat="1" applyFont="1" applyBorder="1" applyAlignment="1">
      <alignment horizontal="center"/>
    </xf>
    <xf numFmtId="164" fontId="65" fillId="0" borderId="0" xfId="0" applyFont="1"/>
    <xf numFmtId="7" fontId="7" fillId="0" borderId="15" xfId="0" applyNumberFormat="1" applyFont="1" applyBorder="1" applyAlignment="1">
      <alignment horizontal="left"/>
    </xf>
    <xf numFmtId="169" fontId="7" fillId="0" borderId="21" xfId="0" applyNumberFormat="1" applyFont="1" applyBorder="1" applyAlignment="1">
      <alignment horizontal="center"/>
    </xf>
    <xf numFmtId="7" fontId="7" fillId="0" borderId="33" xfId="0" applyNumberFormat="1" applyFont="1" applyBorder="1" applyAlignment="1">
      <alignment horizontal="left"/>
    </xf>
    <xf numFmtId="169" fontId="7" fillId="0" borderId="32" xfId="0" applyNumberFormat="1" applyFont="1" applyBorder="1" applyAlignment="1">
      <alignment horizontal="center"/>
    </xf>
    <xf numFmtId="0" fontId="8" fillId="5" borderId="33" xfId="0" applyNumberFormat="1" applyFont="1" applyFill="1" applyBorder="1" applyAlignment="1" applyProtection="1">
      <alignment horizontal="center"/>
      <protection locked="0"/>
    </xf>
    <xf numFmtId="0" fontId="7" fillId="0" borderId="42" xfId="0" applyNumberFormat="1" applyFont="1" applyBorder="1" applyAlignment="1">
      <alignment horizontal="center"/>
    </xf>
    <xf numFmtId="0" fontId="7" fillId="0" borderId="9" xfId="0" applyNumberFormat="1" applyFont="1" applyBorder="1" applyAlignment="1">
      <alignment horizontal="center"/>
    </xf>
    <xf numFmtId="7" fontId="64" fillId="0" borderId="17" xfId="0" applyNumberFormat="1" applyFont="1" applyBorder="1" applyAlignment="1">
      <alignment horizontal="left"/>
    </xf>
    <xf numFmtId="169" fontId="7" fillId="0" borderId="15" xfId="0" applyNumberFormat="1" applyFont="1" applyBorder="1" applyAlignment="1">
      <alignment horizontal="center"/>
    </xf>
    <xf numFmtId="169" fontId="7" fillId="0" borderId="19" xfId="0" applyNumberFormat="1" applyFont="1" applyBorder="1" applyAlignment="1">
      <alignment horizontal="center"/>
    </xf>
    <xf numFmtId="169" fontId="7" fillId="0" borderId="16" xfId="0" applyNumberFormat="1" applyFont="1" applyBorder="1" applyAlignment="1">
      <alignment horizontal="center"/>
    </xf>
    <xf numFmtId="169" fontId="14" fillId="0" borderId="15" xfId="0" applyNumberFormat="1" applyFont="1" applyBorder="1" applyAlignment="1">
      <alignment horizontal="center" vertical="center" wrapText="1"/>
    </xf>
    <xf numFmtId="169" fontId="14" fillId="0" borderId="16" xfId="0" applyNumberFormat="1" applyFont="1" applyBorder="1" applyAlignment="1">
      <alignment horizontal="center" vertical="center" wrapText="1"/>
    </xf>
    <xf numFmtId="164" fontId="14" fillId="0" borderId="15" xfId="0" applyFont="1" applyBorder="1" applyAlignment="1">
      <alignment horizontal="center" vertical="center" wrapText="1"/>
    </xf>
    <xf numFmtId="164" fontId="14" fillId="0" borderId="19" xfId="0" applyFont="1" applyBorder="1" applyAlignment="1">
      <alignment horizontal="center" vertical="center" wrapText="1"/>
    </xf>
    <xf numFmtId="164" fontId="14" fillId="0" borderId="16" xfId="0" applyFont="1" applyBorder="1" applyAlignment="1">
      <alignment horizontal="center" vertical="center" wrapText="1"/>
    </xf>
    <xf numFmtId="164" fontId="7" fillId="0" borderId="3" xfId="0" applyFont="1" applyBorder="1" applyAlignment="1" applyProtection="1">
      <alignment horizontal="left" vertical="top"/>
      <protection locked="0"/>
    </xf>
    <xf numFmtId="164" fontId="7" fillId="0" borderId="1" xfId="0" applyFont="1" applyBorder="1" applyAlignment="1" applyProtection="1">
      <alignment horizontal="left" vertical="top"/>
      <protection locked="0"/>
    </xf>
    <xf numFmtId="164" fontId="7" fillId="0" borderId="2" xfId="0" applyFont="1" applyBorder="1" applyAlignment="1" applyProtection="1">
      <alignment horizontal="left" vertical="top"/>
      <protection locked="0"/>
    </xf>
    <xf numFmtId="164" fontId="8" fillId="0" borderId="6" xfId="0" applyFont="1" applyBorder="1" applyAlignment="1">
      <alignment horizontal="center"/>
    </xf>
    <xf numFmtId="164" fontId="8" fillId="0" borderId="7" xfId="0" applyFont="1" applyBorder="1" applyAlignment="1">
      <alignment horizontal="center"/>
    </xf>
    <xf numFmtId="164" fontId="8" fillId="0" borderId="9" xfId="0" applyFont="1" applyBorder="1" applyAlignment="1">
      <alignment horizontal="center"/>
    </xf>
    <xf numFmtId="44" fontId="8" fillId="0" borderId="12" xfId="1" applyFont="1" applyBorder="1" applyAlignment="1">
      <alignment horizontal="center"/>
    </xf>
    <xf numFmtId="44" fontId="8" fillId="0" borderId="13" xfId="1" applyFont="1" applyBorder="1" applyAlignment="1">
      <alignment horizontal="center"/>
    </xf>
    <xf numFmtId="44" fontId="8" fillId="0" borderId="14" xfId="1" applyFont="1" applyBorder="1" applyAlignment="1">
      <alignment horizontal="center"/>
    </xf>
    <xf numFmtId="0" fontId="33" fillId="0" borderId="3" xfId="0" applyNumberFormat="1" applyFont="1" applyBorder="1" applyAlignment="1" applyProtection="1">
      <alignment horizontal="left" vertical="center"/>
      <protection locked="0"/>
    </xf>
    <xf numFmtId="0" fontId="33" fillId="0" borderId="1" xfId="0" applyNumberFormat="1" applyFont="1" applyBorder="1" applyAlignment="1" applyProtection="1">
      <alignment horizontal="left" vertical="center"/>
      <protection locked="0"/>
    </xf>
    <xf numFmtId="0" fontId="33" fillId="0" borderId="2" xfId="0" applyNumberFormat="1" applyFont="1" applyBorder="1" applyAlignment="1" applyProtection="1">
      <alignment horizontal="left" vertical="center"/>
      <protection locked="0"/>
    </xf>
    <xf numFmtId="164" fontId="50" fillId="6" borderId="3" xfId="0" applyFont="1" applyFill="1" applyBorder="1" applyAlignment="1">
      <alignment horizontal="center"/>
    </xf>
    <xf numFmtId="164" fontId="50" fillId="6" borderId="1" xfId="0" applyFont="1" applyFill="1" applyBorder="1" applyAlignment="1">
      <alignment horizontal="center"/>
    </xf>
    <xf numFmtId="164" fontId="50" fillId="6" borderId="2" xfId="0" applyFont="1" applyFill="1" applyBorder="1" applyAlignment="1">
      <alignment horizontal="center"/>
    </xf>
    <xf numFmtId="164" fontId="47" fillId="0" borderId="3" xfId="0" applyFont="1" applyBorder="1" applyAlignment="1" applyProtection="1">
      <alignment horizontal="left" vertical="center"/>
      <protection locked="0"/>
    </xf>
    <xf numFmtId="164" fontId="47" fillId="0" borderId="1" xfId="0" applyFont="1" applyBorder="1" applyAlignment="1" applyProtection="1">
      <alignment horizontal="left" vertical="center"/>
      <protection locked="0"/>
    </xf>
    <xf numFmtId="164" fontId="47" fillId="0" borderId="2" xfId="0" applyFont="1" applyBorder="1" applyAlignment="1" applyProtection="1">
      <alignment horizontal="left" vertical="center"/>
      <protection locked="0"/>
    </xf>
    <xf numFmtId="164" fontId="63" fillId="0" borderId="3" xfId="0" applyFont="1" applyBorder="1" applyAlignment="1">
      <alignment horizontal="center" vertical="center"/>
    </xf>
    <xf numFmtId="164" fontId="63" fillId="0" borderId="1" xfId="0" applyFont="1" applyBorder="1" applyAlignment="1">
      <alignment horizontal="center" vertical="center"/>
    </xf>
    <xf numFmtId="164" fontId="63" fillId="0" borderId="2" xfId="0" applyFont="1" applyBorder="1" applyAlignment="1">
      <alignment horizontal="center" vertical="center"/>
    </xf>
    <xf numFmtId="169" fontId="7" fillId="0" borderId="35" xfId="0" applyNumberFormat="1" applyFont="1" applyBorder="1" applyAlignment="1">
      <alignment horizontal="center"/>
    </xf>
    <xf numFmtId="169" fontId="7" fillId="0" borderId="36" xfId="0" applyNumberFormat="1" applyFont="1" applyBorder="1" applyAlignment="1">
      <alignment horizontal="center"/>
    </xf>
    <xf numFmtId="169" fontId="7" fillId="0" borderId="37" xfId="0" applyNumberFormat="1" applyFont="1" applyBorder="1" applyAlignment="1">
      <alignment horizontal="center"/>
    </xf>
    <xf numFmtId="164" fontId="7" fillId="0" borderId="3" xfId="0" applyFont="1" applyBorder="1" applyAlignment="1" applyProtection="1">
      <alignment horizontal="center" vertical="center"/>
      <protection locked="0"/>
    </xf>
    <xf numFmtId="164" fontId="7" fillId="0" borderId="2" xfId="0" applyFont="1" applyBorder="1" applyAlignment="1" applyProtection="1">
      <alignment horizontal="center" vertical="center"/>
      <protection locked="0"/>
    </xf>
    <xf numFmtId="164" fontId="7" fillId="0" borderId="1" xfId="0" applyFont="1" applyBorder="1" applyAlignment="1" applyProtection="1">
      <alignment horizontal="center" vertical="center"/>
      <protection locked="0"/>
    </xf>
    <xf numFmtId="164" fontId="50" fillId="7" borderId="3" xfId="0" applyFont="1" applyFill="1" applyBorder="1" applyAlignment="1">
      <alignment vertical="center"/>
    </xf>
    <xf numFmtId="164" fontId="50" fillId="7" borderId="1" xfId="0" applyFont="1" applyFill="1" applyBorder="1" applyAlignment="1">
      <alignment vertical="center"/>
    </xf>
    <xf numFmtId="164" fontId="50" fillId="7" borderId="2" xfId="0" applyFont="1" applyFill="1" applyBorder="1" applyAlignment="1">
      <alignment vertical="center"/>
    </xf>
    <xf numFmtId="0" fontId="55" fillId="0" borderId="3" xfId="0" applyNumberFormat="1" applyFont="1" applyBorder="1" applyAlignment="1">
      <alignment horizontal="center" vertical="center"/>
    </xf>
    <xf numFmtId="0" fontId="48" fillId="0" borderId="2" xfId="0" applyNumberFormat="1" applyFont="1" applyBorder="1" applyAlignment="1">
      <alignment horizontal="center" vertical="center"/>
    </xf>
    <xf numFmtId="164" fontId="8" fillId="0" borderId="1" xfId="0" applyFont="1" applyBorder="1" applyAlignment="1">
      <alignment horizontal="center"/>
    </xf>
    <xf numFmtId="164" fontId="8" fillId="0" borderId="2" xfId="0" applyFont="1" applyBorder="1" applyAlignment="1">
      <alignment horizontal="center"/>
    </xf>
    <xf numFmtId="14" fontId="8" fillId="4" borderId="3" xfId="0" applyNumberFormat="1" applyFont="1" applyFill="1" applyBorder="1" applyAlignment="1" applyProtection="1">
      <alignment horizontal="center"/>
      <protection locked="0"/>
    </xf>
    <xf numFmtId="14" fontId="7" fillId="4" borderId="2" xfId="0" applyNumberFormat="1" applyFont="1" applyFill="1" applyBorder="1" applyProtection="1">
      <protection locked="0"/>
    </xf>
    <xf numFmtId="169" fontId="7" fillId="5" borderId="4" xfId="0" applyNumberFormat="1" applyFont="1" applyFill="1" applyBorder="1" applyAlignment="1">
      <alignment horizontal="center"/>
    </xf>
    <xf numFmtId="169" fontId="7" fillId="5" borderId="3" xfId="0" applyNumberFormat="1" applyFont="1" applyFill="1" applyBorder="1" applyAlignment="1">
      <alignment horizontal="center"/>
    </xf>
    <xf numFmtId="169" fontId="7" fillId="5" borderId="2" xfId="0" applyNumberFormat="1" applyFont="1" applyFill="1" applyBorder="1" applyAlignment="1">
      <alignment horizontal="center"/>
    </xf>
    <xf numFmtId="1" fontId="7" fillId="5" borderId="4" xfId="0" applyNumberFormat="1" applyFont="1" applyFill="1" applyBorder="1" applyAlignment="1">
      <alignment horizontal="center"/>
    </xf>
    <xf numFmtId="164" fontId="41" fillId="6" borderId="3" xfId="0" applyFont="1" applyFill="1" applyBorder="1" applyAlignment="1">
      <alignment horizontal="center" vertical="center"/>
    </xf>
    <xf numFmtId="164" fontId="41" fillId="6" borderId="1" xfId="0" applyFont="1" applyFill="1" applyBorder="1" applyAlignment="1">
      <alignment horizontal="center" vertical="center"/>
    </xf>
    <xf numFmtId="164" fontId="41" fillId="6" borderId="2" xfId="0" applyFont="1" applyFill="1" applyBorder="1" applyAlignment="1">
      <alignment horizontal="center" vertical="center"/>
    </xf>
    <xf numFmtId="0" fontId="46" fillId="0" borderId="0" xfId="2" applyFont="1" applyAlignment="1">
      <alignment horizontal="right"/>
    </xf>
    <xf numFmtId="0" fontId="46" fillId="0" borderId="20" xfId="2" applyFont="1" applyBorder="1" applyAlignment="1">
      <alignment horizontal="right"/>
    </xf>
    <xf numFmtId="164" fontId="6" fillId="0" borderId="1" xfId="0" applyFont="1" applyBorder="1" applyAlignment="1" applyProtection="1">
      <alignment horizontal="left" vertical="center"/>
      <protection locked="0"/>
    </xf>
    <xf numFmtId="164" fontId="6" fillId="0" borderId="2" xfId="0" applyFont="1" applyBorder="1" applyAlignment="1" applyProtection="1">
      <alignment horizontal="left" vertical="center"/>
      <protection locked="0"/>
    </xf>
    <xf numFmtId="0" fontId="42" fillId="0" borderId="7" xfId="2" applyFont="1" applyBorder="1" applyAlignment="1">
      <alignment horizontal="center"/>
    </xf>
    <xf numFmtId="164" fontId="50" fillId="39" borderId="3" xfId="0" applyFont="1" applyFill="1" applyBorder="1" applyAlignment="1">
      <alignment horizontal="center"/>
    </xf>
    <xf numFmtId="164" fontId="50" fillId="39" borderId="1" xfId="0" applyFont="1" applyFill="1" applyBorder="1" applyAlignment="1">
      <alignment horizontal="center"/>
    </xf>
    <xf numFmtId="164" fontId="50" fillId="39" borderId="13" xfId="0" applyFont="1" applyFill="1" applyBorder="1" applyAlignment="1">
      <alignment horizontal="center"/>
    </xf>
    <xf numFmtId="164" fontId="50" fillId="39" borderId="2" xfId="0" applyFont="1" applyFill="1" applyBorder="1" applyAlignment="1">
      <alignment horizontal="center"/>
    </xf>
    <xf numFmtId="164" fontId="5" fillId="0" borderId="6" xfId="0" applyFont="1" applyBorder="1" applyAlignment="1" applyProtection="1">
      <alignment horizontal="left"/>
      <protection locked="0"/>
    </xf>
    <xf numFmtId="164" fontId="5" fillId="0" borderId="7" xfId="0" applyFont="1" applyBorder="1" applyAlignment="1" applyProtection="1">
      <alignment horizontal="left"/>
      <protection locked="0"/>
    </xf>
    <xf numFmtId="164" fontId="5" fillId="0" borderId="9" xfId="0" applyFont="1" applyBorder="1" applyAlignment="1" applyProtection="1">
      <alignment horizontal="left"/>
      <protection locked="0"/>
    </xf>
    <xf numFmtId="0" fontId="50" fillId="40" borderId="7" xfId="0" applyNumberFormat="1" applyFont="1" applyFill="1" applyBorder="1" applyAlignment="1">
      <alignment horizontal="center" vertical="center"/>
    </xf>
    <xf numFmtId="0" fontId="50" fillId="40" borderId="9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164" fontId="8" fillId="0" borderId="3" xfId="0" applyFont="1" applyBorder="1" applyAlignment="1">
      <alignment horizontal="center"/>
    </xf>
    <xf numFmtId="1" fontId="7" fillId="4" borderId="12" xfId="0" applyNumberFormat="1" applyFont="1" applyFill="1" applyBorder="1" applyAlignment="1" applyProtection="1">
      <alignment horizontal="left"/>
      <protection locked="0"/>
    </xf>
    <xf numFmtId="1" fontId="7" fillId="4" borderId="13" xfId="0" applyNumberFormat="1" applyFont="1" applyFill="1" applyBorder="1" applyAlignment="1" applyProtection="1">
      <alignment horizontal="left"/>
      <protection locked="0"/>
    </xf>
    <xf numFmtId="1" fontId="7" fillId="4" borderId="14" xfId="0" applyNumberFormat="1" applyFont="1" applyFill="1" applyBorder="1" applyAlignment="1" applyProtection="1">
      <alignment horizontal="left"/>
      <protection locked="0"/>
    </xf>
    <xf numFmtId="164" fontId="14" fillId="0" borderId="35" xfId="0" applyFont="1" applyBorder="1" applyAlignment="1">
      <alignment horizontal="center" vertical="center" wrapText="1"/>
    </xf>
    <xf numFmtId="164" fontId="14" fillId="0" borderId="36" xfId="0" applyFont="1" applyBorder="1" applyAlignment="1">
      <alignment horizontal="center" vertical="center" wrapText="1"/>
    </xf>
    <xf numFmtId="164" fontId="14" fillId="0" borderId="37" xfId="0" applyFont="1" applyBorder="1" applyAlignment="1">
      <alignment horizontal="center" vertical="center" wrapText="1"/>
    </xf>
    <xf numFmtId="169" fontId="14" fillId="0" borderId="35" xfId="0" applyNumberFormat="1" applyFont="1" applyBorder="1" applyAlignment="1">
      <alignment horizontal="center" vertical="center" wrapText="1"/>
    </xf>
    <xf numFmtId="169" fontId="14" fillId="0" borderId="37" xfId="0" applyNumberFormat="1" applyFont="1" applyBorder="1" applyAlignment="1">
      <alignment horizontal="center" vertical="center" wrapText="1"/>
    </xf>
    <xf numFmtId="164" fontId="14" fillId="0" borderId="38" xfId="0" applyFont="1" applyBorder="1" applyAlignment="1">
      <alignment horizontal="center" vertical="center" wrapText="1"/>
    </xf>
    <xf numFmtId="164" fontId="14" fillId="0" borderId="39" xfId="0" applyFont="1" applyBorder="1" applyAlignment="1">
      <alignment horizontal="center" vertical="center" wrapText="1"/>
    </xf>
    <xf numFmtId="164" fontId="14" fillId="0" borderId="40" xfId="0" applyFont="1" applyBorder="1" applyAlignment="1">
      <alignment horizontal="center" vertical="center" wrapText="1"/>
    </xf>
    <xf numFmtId="164" fontId="51" fillId="7" borderId="3" xfId="0" applyFont="1" applyFill="1" applyBorder="1" applyAlignment="1">
      <alignment vertical="center"/>
    </xf>
    <xf numFmtId="164" fontId="51" fillId="7" borderId="1" xfId="0" applyFont="1" applyFill="1" applyBorder="1" applyAlignment="1">
      <alignment vertical="center"/>
    </xf>
    <xf numFmtId="164" fontId="51" fillId="7" borderId="2" xfId="0" applyFont="1" applyFill="1" applyBorder="1" applyAlignment="1">
      <alignment vertical="center"/>
    </xf>
    <xf numFmtId="169" fontId="14" fillId="0" borderId="21" xfId="0" applyNumberFormat="1" applyFont="1" applyBorder="1" applyAlignment="1">
      <alignment horizontal="center" vertical="center" wrapText="1"/>
    </xf>
    <xf numFmtId="169" fontId="7" fillId="0" borderId="32" xfId="0" applyNumberFormat="1" applyFont="1" applyBorder="1" applyAlignment="1">
      <alignment horizontal="center"/>
    </xf>
    <xf numFmtId="169" fontId="7" fillId="0" borderId="21" xfId="0" applyNumberFormat="1" applyFont="1" applyBorder="1" applyAlignment="1">
      <alignment horizontal="center"/>
    </xf>
    <xf numFmtId="169" fontId="7" fillId="0" borderId="42" xfId="0" applyNumberFormat="1" applyFont="1" applyBorder="1" applyAlignment="1">
      <alignment horizontal="center"/>
    </xf>
    <xf numFmtId="169" fontId="14" fillId="0" borderId="32" xfId="0" applyNumberFormat="1" applyFont="1" applyBorder="1" applyAlignment="1">
      <alignment horizontal="center" vertical="center" wrapText="1"/>
    </xf>
    <xf numFmtId="169" fontId="14" fillId="0" borderId="42" xfId="0" applyNumberFormat="1" applyFont="1" applyBorder="1" applyAlignment="1">
      <alignment horizontal="center" vertical="center" wrapText="1"/>
    </xf>
    <xf numFmtId="169" fontId="14" fillId="0" borderId="19" xfId="0" applyNumberFormat="1" applyFont="1" applyBorder="1" applyAlignment="1">
      <alignment horizontal="center" vertical="center" wrapText="1"/>
    </xf>
    <xf numFmtId="169" fontId="14" fillId="0" borderId="38" xfId="0" applyNumberFormat="1" applyFont="1" applyBorder="1" applyAlignment="1">
      <alignment horizontal="center" vertical="center" wrapText="1"/>
    </xf>
    <xf numFmtId="169" fontId="14" fillId="0" borderId="40" xfId="0" applyNumberFormat="1" applyFont="1" applyBorder="1" applyAlignment="1">
      <alignment horizontal="center" vertical="center" wrapText="1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Explanatory Text" xfId="18" builtinId="53" customBuiltin="1"/>
    <cellStyle name="Followed Hyperlink" xfId="50" builtinId="9" hidden="1"/>
    <cellStyle name="Followed Hyperlink" xfId="48" builtinId="9" hidde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9" builtinId="8" hidden="1"/>
    <cellStyle name="Hyperlink" xfId="47" builtinId="8" hidde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 xr:uid="{00000000-0005-0000-0000-00002A000000}"/>
    <cellStyle name="Normal 3" xfId="4" xr:uid="{00000000-0005-0000-0000-00002B000000}"/>
    <cellStyle name="Normal 4" xfId="44" xr:uid="{00000000-0005-0000-0000-00002C000000}"/>
    <cellStyle name="Normal_05 F US Quote Sheet (5.11.05)" xfId="2" xr:uid="{00000000-0005-0000-0000-00002D000000}"/>
    <cellStyle name="Note 2" xfId="46" xr:uid="{00000000-0005-0000-0000-000030000000}"/>
    <cellStyle name="Output" xfId="13" builtinId="21" customBuiltin="1"/>
    <cellStyle name="Title 2" xfId="45" xr:uid="{00000000-0005-0000-0000-000032000000}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colors>
    <mruColors>
      <color rgb="FF750030"/>
      <color rgb="FF005077"/>
      <color rgb="FF4B3B4B"/>
      <color rgb="FF9BA71C"/>
      <color rgb="FF006A7F"/>
      <color rgb="FF00BC00"/>
      <color rgb="FFFFFF99"/>
      <color rgb="FFCCFFCC"/>
      <color rgb="FF82BC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157738</xdr:colOff>
      <xdr:row>0</xdr:row>
      <xdr:rowOff>85684</xdr:rowOff>
    </xdr:from>
    <xdr:to>
      <xdr:col>13</xdr:col>
      <xdr:colOff>118725</xdr:colOff>
      <xdr:row>4</xdr:row>
      <xdr:rowOff>223054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0518" y="85684"/>
          <a:ext cx="2828647" cy="83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AK163"/>
  <sheetViews>
    <sheetView showGridLines="0" showZeros="0" tabSelected="1" zoomScale="130" zoomScaleNormal="130" zoomScaleSheetLayoutView="75" zoomScalePageLayoutView="131" workbookViewId="0">
      <selection activeCell="B8" sqref="B8:F8"/>
    </sheetView>
  </sheetViews>
  <sheetFormatPr baseColWidth="10" defaultColWidth="11.5" defaultRowHeight="12" x14ac:dyDescent="0.15"/>
  <cols>
    <col min="1" max="1" width="29.83203125" style="16" customWidth="1"/>
    <col min="2" max="2" width="6.6640625" style="21" customWidth="1"/>
    <col min="3" max="3" width="7.5" style="22" customWidth="1"/>
    <col min="4" max="4" width="4.6640625" style="15" customWidth="1"/>
    <col min="5" max="5" width="5.83203125" style="44" customWidth="1"/>
    <col min="6" max="6" width="5.5" style="45" customWidth="1"/>
    <col min="7" max="7" width="9.33203125" style="25" customWidth="1"/>
    <col min="8" max="8" width="0.83203125" style="44" customWidth="1"/>
    <col min="9" max="9" width="11" style="46" customWidth="1"/>
    <col min="10" max="10" width="0.83203125" style="46" customWidth="1"/>
    <col min="11" max="11" width="4.5" style="18" customWidth="1"/>
    <col min="12" max="12" width="4.33203125" style="18" customWidth="1"/>
    <col min="13" max="13" width="0.83203125" style="18" customWidth="1"/>
    <col min="14" max="15" width="4.5" style="18" customWidth="1"/>
    <col min="16" max="16" width="0.83203125" style="18" customWidth="1"/>
    <col min="17" max="18" width="4.5" style="18" customWidth="1"/>
    <col min="19" max="19" width="0.83203125" style="18" customWidth="1"/>
    <col min="20" max="21" width="4.5" style="18" customWidth="1"/>
    <col min="22" max="22" width="0.83203125" style="18" customWidth="1"/>
    <col min="23" max="24" width="4.5" style="18" customWidth="1"/>
    <col min="25" max="25" width="0.83203125" style="18" hidden="1" customWidth="1"/>
    <col min="26" max="26" width="0.6640625" style="18" hidden="1" customWidth="1"/>
    <col min="27" max="27" width="4.83203125" style="16" hidden="1" customWidth="1"/>
    <col min="28" max="29" width="2.6640625" style="47" hidden="1" customWidth="1"/>
    <col min="30" max="30" width="4.83203125" style="18" customWidth="1"/>
    <col min="31" max="31" width="3.6640625" style="18" hidden="1" customWidth="1"/>
    <col min="32" max="32" width="11" style="51" hidden="1" customWidth="1"/>
    <col min="33" max="33" width="11.5" style="16" hidden="1" customWidth="1"/>
    <col min="34" max="37" width="0" style="16" hidden="1" customWidth="1"/>
    <col min="38" max="16384" width="11.5" style="16"/>
  </cols>
  <sheetData>
    <row r="1" spans="1:32" ht="13.5" customHeight="1" x14ac:dyDescent="0.3">
      <c r="A1" s="54" t="s">
        <v>0</v>
      </c>
      <c r="B1" s="13"/>
      <c r="C1" s="14"/>
      <c r="E1" s="13"/>
      <c r="F1" s="1"/>
      <c r="G1" s="2"/>
      <c r="H1" s="2"/>
      <c r="I1" s="2"/>
      <c r="J1" s="1"/>
      <c r="K1" s="2"/>
      <c r="L1" s="2"/>
      <c r="M1" s="2"/>
      <c r="N1" s="2"/>
      <c r="O1" s="2"/>
      <c r="P1" s="17"/>
      <c r="Q1" s="17"/>
      <c r="R1" s="17"/>
      <c r="S1" s="55"/>
      <c r="T1" s="55"/>
      <c r="U1" s="55"/>
      <c r="V1" s="55"/>
      <c r="W1" s="56"/>
      <c r="X1" s="19"/>
      <c r="Y1" s="20"/>
      <c r="Z1" s="20"/>
      <c r="AA1" s="20"/>
      <c r="AB1" s="20"/>
      <c r="AC1" s="20"/>
      <c r="AD1" s="55">
        <v>1</v>
      </c>
      <c r="AE1" s="55"/>
      <c r="AF1" s="57"/>
    </row>
    <row r="2" spans="1:32" ht="13.5" customHeight="1" x14ac:dyDescent="0.3">
      <c r="A2" s="58" t="s">
        <v>1</v>
      </c>
      <c r="B2" s="59"/>
      <c r="C2" s="7"/>
      <c r="E2" s="13"/>
      <c r="F2" s="23"/>
      <c r="G2" s="24"/>
      <c r="H2" s="17"/>
      <c r="I2" s="17"/>
      <c r="J2" s="5"/>
      <c r="K2" s="17"/>
      <c r="L2" s="17"/>
      <c r="M2" s="17"/>
      <c r="N2" s="17"/>
      <c r="O2" s="17"/>
      <c r="P2" s="17"/>
      <c r="Q2" s="17"/>
      <c r="R2" s="20"/>
      <c r="S2" s="20"/>
      <c r="T2" s="20"/>
      <c r="U2" s="20"/>
      <c r="V2" s="20"/>
      <c r="W2" s="20"/>
      <c r="X2" s="60" t="s">
        <v>2</v>
      </c>
      <c r="Y2" s="20"/>
      <c r="Z2" s="20"/>
      <c r="AA2" s="20"/>
      <c r="AB2" s="20"/>
      <c r="AC2" s="20"/>
      <c r="AD2" s="55">
        <v>1</v>
      </c>
      <c r="AE2" s="55"/>
      <c r="AF2" s="57"/>
    </row>
    <row r="3" spans="1:32" ht="13.5" customHeight="1" x14ac:dyDescent="0.3">
      <c r="A3" s="58" t="s">
        <v>3</v>
      </c>
      <c r="B3" s="7"/>
      <c r="C3" s="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7"/>
      <c r="Q3" s="17"/>
      <c r="R3" s="26"/>
      <c r="S3" s="26"/>
      <c r="T3" s="26"/>
      <c r="U3" s="26"/>
      <c r="V3" s="26"/>
      <c r="W3" s="26"/>
      <c r="X3" s="60" t="s">
        <v>4</v>
      </c>
      <c r="Y3" s="27"/>
      <c r="Z3" s="27"/>
      <c r="AA3" s="28"/>
      <c r="AB3" s="29"/>
      <c r="AC3" s="20"/>
      <c r="AD3" s="55">
        <v>1</v>
      </c>
      <c r="AE3" s="55"/>
      <c r="AF3" s="57"/>
    </row>
    <row r="4" spans="1:32" ht="13.5" customHeight="1" x14ac:dyDescent="0.3">
      <c r="A4" s="58" t="s">
        <v>5</v>
      </c>
      <c r="B4" s="30"/>
      <c r="C4" s="31"/>
      <c r="E4" s="32"/>
      <c r="F4" s="1"/>
      <c r="G4" s="2"/>
      <c r="H4" s="2"/>
      <c r="I4" s="2"/>
      <c r="J4" s="1"/>
      <c r="K4" s="2"/>
      <c r="L4" s="2"/>
      <c r="M4" s="2"/>
      <c r="N4" s="2"/>
      <c r="O4" s="2"/>
      <c r="P4" s="17"/>
      <c r="Q4" s="17"/>
      <c r="R4" s="17"/>
      <c r="S4" s="55"/>
      <c r="T4" s="55"/>
      <c r="U4" s="55"/>
      <c r="V4" s="55"/>
      <c r="W4" s="33"/>
      <c r="X4" s="60" t="s">
        <v>6</v>
      </c>
      <c r="Y4" s="1"/>
      <c r="Z4" s="27"/>
      <c r="AA4" s="28"/>
      <c r="AB4" s="29"/>
      <c r="AC4" s="20"/>
      <c r="AD4" s="55">
        <v>1</v>
      </c>
      <c r="AE4" s="55"/>
      <c r="AF4" s="57"/>
    </row>
    <row r="5" spans="1:32" ht="22" customHeight="1" x14ac:dyDescent="0.3">
      <c r="A5" s="1"/>
      <c r="B5" s="13"/>
      <c r="C5" s="14"/>
      <c r="E5" s="13"/>
      <c r="F5" s="1"/>
      <c r="G5" s="2"/>
      <c r="H5" s="2"/>
      <c r="I5" s="2"/>
      <c r="J5" s="1"/>
      <c r="K5" s="2"/>
      <c r="L5" s="2"/>
      <c r="M5" s="2"/>
      <c r="N5" s="2"/>
      <c r="O5" s="2"/>
      <c r="P5" s="17"/>
      <c r="Q5" s="17"/>
      <c r="R5" s="17"/>
      <c r="S5" s="55"/>
      <c r="T5" s="55"/>
      <c r="U5" s="55"/>
      <c r="V5" s="55"/>
      <c r="W5" s="56"/>
      <c r="X5" s="1"/>
      <c r="Y5" s="20"/>
      <c r="Z5" s="20"/>
      <c r="AA5" s="20"/>
      <c r="AB5" s="20"/>
      <c r="AC5" s="20"/>
      <c r="AD5" s="55">
        <v>1</v>
      </c>
      <c r="AE5" s="55"/>
      <c r="AF5" s="57"/>
    </row>
    <row r="6" spans="1:32" s="34" customFormat="1" ht="19" x14ac:dyDescent="0.2">
      <c r="A6" s="239" t="s">
        <v>103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1"/>
      <c r="Y6" s="61"/>
      <c r="Z6" s="61"/>
      <c r="AA6" s="20"/>
      <c r="AB6" s="20"/>
      <c r="AC6" s="20"/>
      <c r="AD6" s="62">
        <v>1</v>
      </c>
      <c r="AE6" s="63"/>
      <c r="AF6" s="64"/>
    </row>
    <row r="7" spans="1:32" ht="16" x14ac:dyDescent="0.2">
      <c r="A7" s="35" t="s">
        <v>7</v>
      </c>
      <c r="B7" s="36"/>
      <c r="C7" s="37"/>
      <c r="D7" s="38"/>
      <c r="E7" s="39"/>
      <c r="F7" s="39"/>
      <c r="G7" s="246" t="s">
        <v>8</v>
      </c>
      <c r="H7" s="246"/>
      <c r="I7" s="246"/>
      <c r="J7" s="1"/>
      <c r="K7" s="1"/>
      <c r="L7" s="40"/>
      <c r="M7" s="65"/>
      <c r="N7" s="65"/>
      <c r="O7" s="65"/>
      <c r="P7" s="65"/>
      <c r="Q7" s="39"/>
      <c r="R7" s="39"/>
      <c r="S7" s="39"/>
      <c r="T7" s="39"/>
      <c r="U7" s="55"/>
      <c r="V7" s="55"/>
      <c r="W7" s="33"/>
      <c r="X7" s="19"/>
      <c r="Y7" s="20"/>
      <c r="Z7" s="20"/>
      <c r="AA7" s="20"/>
      <c r="AB7" s="20"/>
      <c r="AC7" s="20"/>
      <c r="AD7" s="55">
        <v>1</v>
      </c>
      <c r="AE7" s="55"/>
      <c r="AF7" s="57"/>
    </row>
    <row r="8" spans="1:32" ht="15" customHeight="1" x14ac:dyDescent="0.2">
      <c r="A8" s="41" t="s">
        <v>9</v>
      </c>
      <c r="B8" s="208"/>
      <c r="C8" s="209"/>
      <c r="D8" s="209"/>
      <c r="E8" s="209"/>
      <c r="F8" s="210"/>
      <c r="G8" s="1"/>
      <c r="H8" s="1"/>
      <c r="I8" s="242" t="s">
        <v>10</v>
      </c>
      <c r="J8" s="242"/>
      <c r="K8" s="242"/>
      <c r="L8" s="243"/>
      <c r="M8" s="214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6"/>
      <c r="Y8" s="1"/>
      <c r="Z8" s="66"/>
      <c r="AA8" s="20"/>
      <c r="AB8" s="20"/>
      <c r="AC8" s="20"/>
      <c r="AD8" s="55">
        <v>1</v>
      </c>
      <c r="AE8" s="55"/>
      <c r="AF8" s="57"/>
    </row>
    <row r="9" spans="1:32" ht="15" customHeight="1" x14ac:dyDescent="0.2">
      <c r="A9" s="41" t="s">
        <v>11</v>
      </c>
      <c r="B9" s="208"/>
      <c r="C9" s="209"/>
      <c r="D9" s="209"/>
      <c r="E9" s="209"/>
      <c r="F9" s="210"/>
      <c r="G9" s="1"/>
      <c r="H9" s="1"/>
      <c r="I9" s="242" t="s">
        <v>12</v>
      </c>
      <c r="J9" s="242"/>
      <c r="K9" s="242"/>
      <c r="L9" s="243"/>
      <c r="M9" s="214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6"/>
      <c r="Y9" s="1"/>
      <c r="Z9" s="66"/>
      <c r="AA9" s="20"/>
      <c r="AB9" s="20"/>
      <c r="AC9" s="20"/>
      <c r="AD9" s="55">
        <v>1</v>
      </c>
      <c r="AE9" s="55"/>
      <c r="AF9" s="57"/>
    </row>
    <row r="10" spans="1:32" ht="15" customHeight="1" x14ac:dyDescent="0.2">
      <c r="A10" s="41" t="s">
        <v>13</v>
      </c>
      <c r="B10" s="208"/>
      <c r="C10" s="209"/>
      <c r="D10" s="209"/>
      <c r="E10" s="209"/>
      <c r="F10" s="210"/>
      <c r="G10" s="1"/>
      <c r="H10" s="1"/>
      <c r="I10" s="242" t="s">
        <v>14</v>
      </c>
      <c r="J10" s="242"/>
      <c r="K10" s="242"/>
      <c r="L10" s="243"/>
      <c r="M10" s="214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6"/>
      <c r="Y10" s="1"/>
      <c r="Z10" s="66"/>
      <c r="AA10" s="20"/>
      <c r="AB10" s="20"/>
      <c r="AC10" s="20"/>
      <c r="AD10" s="55">
        <v>1</v>
      </c>
      <c r="AE10" s="55"/>
      <c r="AF10" s="57"/>
    </row>
    <row r="11" spans="1:32" ht="16" x14ac:dyDescent="0.2">
      <c r="A11" s="41" t="s">
        <v>15</v>
      </c>
      <c r="B11" s="208"/>
      <c r="C11" s="209"/>
      <c r="D11" s="42" t="s">
        <v>16</v>
      </c>
      <c r="E11" s="209"/>
      <c r="F11" s="210"/>
      <c r="G11" s="1"/>
      <c r="H11" s="1"/>
      <c r="I11" s="242" t="s">
        <v>17</v>
      </c>
      <c r="J11" s="242"/>
      <c r="K11" s="242"/>
      <c r="L11" s="243"/>
      <c r="M11" s="214"/>
      <c r="N11" s="215"/>
      <c r="O11" s="215"/>
      <c r="P11" s="215"/>
      <c r="Q11" s="215"/>
      <c r="R11" s="215"/>
      <c r="S11" s="1"/>
      <c r="T11" s="43" t="s">
        <v>18</v>
      </c>
      <c r="U11" s="244"/>
      <c r="V11" s="244"/>
      <c r="W11" s="244"/>
      <c r="X11" s="245"/>
      <c r="Y11" s="1"/>
      <c r="Z11" s="67"/>
      <c r="AA11" s="20"/>
      <c r="AB11" s="20"/>
      <c r="AC11" s="20"/>
      <c r="AD11" s="55">
        <v>1</v>
      </c>
      <c r="AE11" s="55"/>
      <c r="AF11" s="57"/>
    </row>
    <row r="12" spans="1:32" ht="15" customHeight="1" x14ac:dyDescent="0.2">
      <c r="A12" s="41" t="s">
        <v>19</v>
      </c>
      <c r="B12" s="208"/>
      <c r="C12" s="209"/>
      <c r="D12" s="209"/>
      <c r="E12" s="209"/>
      <c r="F12" s="210"/>
      <c r="G12" s="1"/>
      <c r="H12" s="1"/>
      <c r="I12" s="242" t="s">
        <v>20</v>
      </c>
      <c r="J12" s="242"/>
      <c r="K12" s="242"/>
      <c r="L12" s="243"/>
      <c r="M12" s="214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6"/>
      <c r="Y12" s="1"/>
      <c r="Z12" s="66"/>
      <c r="AA12" s="20"/>
      <c r="AB12" s="20"/>
      <c r="AC12" s="20"/>
      <c r="AD12" s="55">
        <v>1</v>
      </c>
      <c r="AE12" s="55"/>
      <c r="AF12" s="57"/>
    </row>
    <row r="13" spans="1:32" ht="15" customHeight="1" x14ac:dyDescent="0.2">
      <c r="A13" s="41" t="s">
        <v>21</v>
      </c>
      <c r="B13" s="208"/>
      <c r="C13" s="209"/>
      <c r="D13" s="209"/>
      <c r="E13" s="209"/>
      <c r="F13" s="210"/>
      <c r="G13" s="1"/>
      <c r="H13" s="1"/>
      <c r="I13" s="242" t="s">
        <v>22</v>
      </c>
      <c r="J13" s="242"/>
      <c r="K13" s="242"/>
      <c r="L13" s="243"/>
      <c r="M13" s="214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6"/>
      <c r="Y13" s="1"/>
      <c r="Z13" s="66"/>
      <c r="AA13" s="20"/>
      <c r="AB13" s="20"/>
      <c r="AC13" s="20"/>
      <c r="AD13" s="55">
        <v>1</v>
      </c>
      <c r="AE13" s="55"/>
      <c r="AF13" s="57"/>
    </row>
    <row r="14" spans="1:32" ht="15" customHeight="1" x14ac:dyDescent="0.2">
      <c r="A14" s="41" t="s">
        <v>23</v>
      </c>
      <c r="B14" s="208"/>
      <c r="C14" s="209"/>
      <c r="D14" s="209"/>
      <c r="E14" s="209"/>
      <c r="F14" s="210"/>
      <c r="G14" s="1"/>
      <c r="H14" s="1"/>
      <c r="I14" s="242" t="s">
        <v>24</v>
      </c>
      <c r="J14" s="242"/>
      <c r="K14" s="242"/>
      <c r="L14" s="243"/>
      <c r="M14" s="214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6"/>
      <c r="Y14" s="1"/>
      <c r="Z14" s="66"/>
      <c r="AA14" s="20"/>
      <c r="AB14" s="20"/>
      <c r="AC14" s="20"/>
      <c r="AD14" s="55">
        <v>1</v>
      </c>
      <c r="AE14" s="55"/>
      <c r="AF14" s="57"/>
    </row>
    <row r="15" spans="1:32" ht="15" customHeight="1" x14ac:dyDescent="0.2">
      <c r="A15" s="41" t="s">
        <v>25</v>
      </c>
      <c r="B15" s="208"/>
      <c r="C15" s="209"/>
      <c r="D15" s="209"/>
      <c r="E15" s="209"/>
      <c r="F15" s="210"/>
      <c r="G15" s="1"/>
      <c r="H15" s="1"/>
      <c r="I15" s="242" t="s">
        <v>26</v>
      </c>
      <c r="J15" s="242"/>
      <c r="K15" s="242"/>
      <c r="L15" s="243"/>
      <c r="M15" s="214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6"/>
      <c r="Y15" s="1"/>
      <c r="Z15" s="66"/>
      <c r="AA15" s="20"/>
      <c r="AB15" s="20"/>
      <c r="AC15" s="20"/>
      <c r="AD15" s="55">
        <v>1</v>
      </c>
      <c r="AE15" s="55" t="s">
        <v>59</v>
      </c>
      <c r="AF15" s="57"/>
    </row>
    <row r="16" spans="1:32" ht="12" customHeight="1" x14ac:dyDescent="0.3">
      <c r="A16" s="1"/>
      <c r="B16" s="59"/>
      <c r="C16" s="7"/>
      <c r="E16" s="3"/>
      <c r="F16" s="23"/>
      <c r="G16" s="24"/>
      <c r="H16" s="17"/>
      <c r="I16" s="17"/>
      <c r="J16" s="5"/>
      <c r="K16" s="17"/>
      <c r="L16" s="17"/>
      <c r="M16" s="17"/>
      <c r="N16" s="17"/>
      <c r="O16" s="17"/>
      <c r="P16" s="17"/>
      <c r="Q16" s="17"/>
      <c r="R16" s="17"/>
      <c r="S16" s="55"/>
      <c r="T16" s="55"/>
      <c r="U16" s="55"/>
      <c r="V16" s="55"/>
      <c r="W16" s="33"/>
      <c r="X16" s="19"/>
      <c r="Y16" s="20"/>
      <c r="Z16" s="20"/>
      <c r="AA16" s="20"/>
      <c r="AB16" s="20"/>
      <c r="AC16" s="20"/>
      <c r="AD16" s="55">
        <v>1</v>
      </c>
      <c r="AE16" s="55" t="s">
        <v>60</v>
      </c>
      <c r="AF16" s="57"/>
    </row>
    <row r="17" spans="1:37" ht="15" customHeight="1" x14ac:dyDescent="0.15">
      <c r="A17" s="68" t="s">
        <v>27</v>
      </c>
      <c r="B17" s="69" t="s">
        <v>28</v>
      </c>
      <c r="C17" s="69" t="s">
        <v>29</v>
      </c>
      <c r="D17" s="256" t="s">
        <v>30</v>
      </c>
      <c r="E17" s="257"/>
      <c r="F17" s="258" t="s">
        <v>31</v>
      </c>
      <c r="G17" s="232"/>
      <c r="H17" s="258" t="s">
        <v>32</v>
      </c>
      <c r="I17" s="231"/>
      <c r="J17" s="231"/>
      <c r="K17" s="231"/>
      <c r="L17" s="232"/>
      <c r="M17" s="70" t="s">
        <v>33</v>
      </c>
      <c r="N17" s="71"/>
      <c r="O17" s="71"/>
      <c r="P17" s="72"/>
      <c r="Q17" s="251"/>
      <c r="R17" s="252"/>
      <c r="S17" s="252"/>
      <c r="T17" s="252"/>
      <c r="U17" s="252"/>
      <c r="V17" s="252"/>
      <c r="W17" s="252"/>
      <c r="X17" s="253"/>
      <c r="Y17" s="73"/>
      <c r="Z17" s="73"/>
      <c r="AA17" s="20"/>
      <c r="AB17" s="20"/>
      <c r="AC17" s="20"/>
      <c r="AD17" s="74">
        <v>1</v>
      </c>
      <c r="AE17" s="55"/>
      <c r="AF17" s="3"/>
    </row>
    <row r="18" spans="1:37" ht="15" customHeight="1" x14ac:dyDescent="0.15">
      <c r="A18" s="75"/>
      <c r="B18" s="104" t="s">
        <v>34</v>
      </c>
      <c r="C18" s="76" t="s">
        <v>35</v>
      </c>
      <c r="D18" s="229" t="s">
        <v>36</v>
      </c>
      <c r="E18" s="230"/>
      <c r="F18" s="223"/>
      <c r="G18" s="224"/>
      <c r="H18" s="223"/>
      <c r="I18" s="225"/>
      <c r="J18" s="225"/>
      <c r="K18" s="225"/>
      <c r="L18" s="224"/>
      <c r="M18" s="259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1"/>
      <c r="Y18" s="77"/>
      <c r="Z18" s="77"/>
      <c r="AA18" s="20"/>
      <c r="AB18" s="20"/>
      <c r="AC18" s="20"/>
      <c r="AD18" s="74">
        <v>1</v>
      </c>
      <c r="AE18" s="55"/>
      <c r="AF18" s="3"/>
    </row>
    <row r="19" spans="1:37" ht="15" customHeight="1" x14ac:dyDescent="0.15">
      <c r="A19" s="123"/>
      <c r="B19" s="254" t="s">
        <v>61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5"/>
      <c r="O19" s="124"/>
      <c r="P19" s="124"/>
      <c r="Q19" s="125"/>
      <c r="R19" s="125"/>
      <c r="S19" s="125"/>
      <c r="T19" s="125"/>
      <c r="U19" s="125"/>
      <c r="V19" s="125"/>
      <c r="W19" s="125"/>
      <c r="X19" s="125"/>
      <c r="Y19" s="121"/>
      <c r="Z19" s="121"/>
      <c r="AA19" s="20"/>
      <c r="AB19" s="20"/>
      <c r="AC19" s="20"/>
      <c r="AD19" s="55"/>
      <c r="AE19" s="55"/>
      <c r="AF19" s="3"/>
    </row>
    <row r="20" spans="1:37" ht="15" customHeight="1" x14ac:dyDescent="0.15">
      <c r="A20" s="1"/>
      <c r="B20" s="217" t="s">
        <v>287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9"/>
      <c r="N20" s="122"/>
      <c r="O20" s="126"/>
      <c r="P20" s="126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1"/>
      <c r="AB20" s="4"/>
      <c r="AC20" s="4"/>
      <c r="AD20" s="55">
        <v>1</v>
      </c>
      <c r="AE20" s="55"/>
      <c r="AF20" s="57"/>
    </row>
    <row r="21" spans="1:37" ht="15" customHeight="1" x14ac:dyDescent="0.15">
      <c r="A21" s="147" t="s">
        <v>245</v>
      </c>
      <c r="B21" s="217" t="s">
        <v>288</v>
      </c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9"/>
      <c r="N21" s="122"/>
      <c r="O21" s="126"/>
      <c r="P21" s="127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1"/>
      <c r="AB21" s="4"/>
      <c r="AC21" s="4"/>
      <c r="AD21" s="55">
        <v>1</v>
      </c>
      <c r="AE21" s="55"/>
      <c r="AF21" s="57"/>
    </row>
    <row r="22" spans="1:37" ht="16" x14ac:dyDescent="0.2">
      <c r="A22" s="247" t="s">
        <v>66</v>
      </c>
      <c r="B22" s="248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8"/>
      <c r="Q22" s="248"/>
      <c r="R22" s="248"/>
      <c r="S22" s="248"/>
      <c r="T22" s="248"/>
      <c r="U22" s="248"/>
      <c r="V22" s="248"/>
      <c r="W22" s="248"/>
      <c r="X22" s="250"/>
      <c r="Y22" s="79"/>
      <c r="Z22" s="79"/>
      <c r="AA22" s="48"/>
      <c r="AB22" s="49"/>
      <c r="AC22" s="50"/>
      <c r="AD22" s="5">
        <f>SUM(AD25:AD144)</f>
        <v>7</v>
      </c>
      <c r="AE22" s="55"/>
      <c r="AF22" s="1"/>
    </row>
    <row r="23" spans="1:37" ht="6" customHeight="1" x14ac:dyDescent="0.15">
      <c r="A23" s="1"/>
      <c r="B23" s="59"/>
      <c r="C23" s="7"/>
      <c r="E23" s="3"/>
      <c r="F23" s="78"/>
      <c r="G23" s="5"/>
      <c r="H23" s="3"/>
      <c r="I23" s="6"/>
      <c r="J23" s="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1"/>
      <c r="AB23" s="4"/>
      <c r="AC23" s="4"/>
      <c r="AD23" s="55">
        <v>1</v>
      </c>
      <c r="AE23" s="55"/>
      <c r="AF23" s="57"/>
    </row>
    <row r="24" spans="1:37" ht="12.75" customHeight="1" x14ac:dyDescent="0.15">
      <c r="A24" s="1"/>
      <c r="B24" s="59"/>
      <c r="C24" s="7"/>
      <c r="E24" s="3"/>
      <c r="F24" s="80"/>
      <c r="G24" s="5"/>
      <c r="H24" s="3"/>
      <c r="I24" s="103" t="s">
        <v>37</v>
      </c>
      <c r="J24" s="81"/>
      <c r="K24" s="233"/>
      <c r="L24" s="234"/>
      <c r="M24" s="82"/>
      <c r="N24" s="233"/>
      <c r="O24" s="234"/>
      <c r="P24" s="82"/>
      <c r="Q24" s="233"/>
      <c r="R24" s="234"/>
      <c r="S24" s="82"/>
      <c r="T24" s="233"/>
      <c r="U24" s="234"/>
      <c r="V24" s="82"/>
      <c r="W24" s="233"/>
      <c r="X24" s="234"/>
      <c r="Y24" s="82"/>
      <c r="Z24" s="74"/>
      <c r="AA24" s="231"/>
      <c r="AB24" s="232"/>
      <c r="AC24" s="83"/>
      <c r="AD24" s="55">
        <v>1</v>
      </c>
      <c r="AE24" s="55"/>
      <c r="AF24" s="57"/>
      <c r="AG24" s="136">
        <f>SUM(AG35:AG54,AG62:AG134,AG141:AG147,AG153:AG157)</f>
        <v>0</v>
      </c>
      <c r="AH24" s="136">
        <f>SUM(AH35:AH54,AH62:AH134,AH141:AH147,AH153:AH157)</f>
        <v>0</v>
      </c>
      <c r="AI24" s="136">
        <f>SUM(AI35:AI54,AI62:AI134,AI141:AI147,AI153:AI157)</f>
        <v>0</v>
      </c>
      <c r="AJ24" s="136">
        <f>SUM(AJ35:AJ54,AJ62:AJ134,AJ141:AJ147,AJ153:AJ157)</f>
        <v>0</v>
      </c>
      <c r="AK24" s="136">
        <f>SUM(AK35:AK54,AK62:AK134,AK141:AK147,AK153:AK157)</f>
        <v>0</v>
      </c>
    </row>
    <row r="25" spans="1:37" ht="12.75" customHeight="1" x14ac:dyDescent="0.15">
      <c r="A25" s="84"/>
      <c r="B25" s="202"/>
      <c r="C25" s="203"/>
      <c r="D25" s="204"/>
      <c r="E25" s="112"/>
      <c r="F25" s="113"/>
      <c r="G25" s="114" t="s">
        <v>50</v>
      </c>
      <c r="H25" s="7"/>
      <c r="I25" s="85" t="s">
        <v>38</v>
      </c>
      <c r="J25" s="8"/>
      <c r="K25" s="9" t="s">
        <v>39</v>
      </c>
      <c r="L25" s="86" t="s">
        <v>39</v>
      </c>
      <c r="M25" s="55"/>
      <c r="N25" s="9" t="s">
        <v>39</v>
      </c>
      <c r="O25" s="86" t="s">
        <v>39</v>
      </c>
      <c r="P25" s="55"/>
      <c r="Q25" s="9" t="s">
        <v>39</v>
      </c>
      <c r="R25" s="86" t="s">
        <v>39</v>
      </c>
      <c r="S25" s="55"/>
      <c r="T25" s="9" t="s">
        <v>39</v>
      </c>
      <c r="U25" s="86" t="s">
        <v>39</v>
      </c>
      <c r="V25" s="55"/>
      <c r="W25" s="9" t="s">
        <v>39</v>
      </c>
      <c r="X25" s="86" t="s">
        <v>39</v>
      </c>
      <c r="Y25" s="55"/>
      <c r="Z25" s="74"/>
      <c r="AA25" s="107"/>
      <c r="AB25" s="87"/>
      <c r="AC25" s="88"/>
      <c r="AD25" s="55">
        <v>1</v>
      </c>
      <c r="AE25" s="55"/>
      <c r="AF25" s="1"/>
    </row>
    <row r="26" spans="1:37" ht="12.75" customHeight="1" x14ac:dyDescent="0.15">
      <c r="A26" s="89" t="s">
        <v>40</v>
      </c>
      <c r="B26" s="205" t="s">
        <v>40</v>
      </c>
      <c r="C26" s="206"/>
      <c r="D26" s="207"/>
      <c r="E26" s="205" t="s">
        <v>243</v>
      </c>
      <c r="F26" s="207"/>
      <c r="G26" s="115" t="s">
        <v>52</v>
      </c>
      <c r="H26" s="7"/>
      <c r="I26" s="90" t="s">
        <v>41</v>
      </c>
      <c r="J26" s="8"/>
      <c r="K26" s="10" t="s">
        <v>42</v>
      </c>
      <c r="L26" s="91" t="s">
        <v>43</v>
      </c>
      <c r="M26" s="55"/>
      <c r="N26" s="10" t="s">
        <v>42</v>
      </c>
      <c r="O26" s="91" t="s">
        <v>43</v>
      </c>
      <c r="P26" s="55"/>
      <c r="Q26" s="10" t="s">
        <v>42</v>
      </c>
      <c r="R26" s="91" t="s">
        <v>43</v>
      </c>
      <c r="S26" s="55"/>
      <c r="T26" s="10" t="s">
        <v>42</v>
      </c>
      <c r="U26" s="91" t="s">
        <v>43</v>
      </c>
      <c r="V26" s="55"/>
      <c r="W26" s="10" t="s">
        <v>42</v>
      </c>
      <c r="X26" s="91" t="s">
        <v>43</v>
      </c>
      <c r="Y26" s="55"/>
      <c r="Z26" s="74"/>
      <c r="AA26" s="108"/>
      <c r="AB26" s="92"/>
      <c r="AC26" s="55"/>
      <c r="AD26" s="55">
        <v>1</v>
      </c>
      <c r="AE26" s="55"/>
      <c r="AF26" s="1"/>
    </row>
    <row r="27" spans="1:37" ht="4" customHeight="1" x14ac:dyDescent="0.15">
      <c r="A27" s="1"/>
      <c r="B27" s="59"/>
      <c r="C27" s="7"/>
      <c r="E27" s="3"/>
      <c r="F27" s="78"/>
      <c r="G27" s="5"/>
      <c r="H27" s="3"/>
      <c r="I27" s="6"/>
      <c r="J27" s="5"/>
      <c r="K27" s="5"/>
      <c r="L27" s="5"/>
      <c r="M27" s="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1"/>
      <c r="AB27" s="4"/>
      <c r="AC27" s="4"/>
      <c r="AD27" s="55">
        <v>1</v>
      </c>
      <c r="AE27" s="55"/>
      <c r="AF27" s="1"/>
    </row>
    <row r="28" spans="1:37" ht="6" customHeight="1" x14ac:dyDescent="0.15">
      <c r="A28" s="1"/>
      <c r="B28" s="59"/>
      <c r="C28" s="7"/>
      <c r="D28" s="93"/>
      <c r="E28" s="1"/>
      <c r="F28" s="78"/>
      <c r="G28" s="5"/>
      <c r="H28" s="3"/>
      <c r="I28" s="94"/>
      <c r="J28" s="5"/>
      <c r="K28" s="100"/>
      <c r="L28" s="95"/>
      <c r="M28" s="5"/>
      <c r="N28" s="5"/>
      <c r="O28" s="95"/>
      <c r="P28" s="88"/>
      <c r="Q28" s="5"/>
      <c r="R28" s="95"/>
      <c r="S28" s="88"/>
      <c r="T28" s="5"/>
      <c r="U28" s="95"/>
      <c r="V28" s="88"/>
      <c r="W28" s="5"/>
      <c r="X28" s="95"/>
      <c r="Y28" s="88"/>
      <c r="Z28" s="55"/>
      <c r="AA28" s="1"/>
      <c r="AB28" s="96"/>
      <c r="AC28" s="96"/>
      <c r="AD28" s="5">
        <f>SUM(AD31:AD47)</f>
        <v>0</v>
      </c>
      <c r="AE28" s="55"/>
      <c r="AF28" s="1"/>
      <c r="AG28" s="137"/>
      <c r="AH28" s="137"/>
      <c r="AI28" s="137"/>
      <c r="AJ28" s="137"/>
      <c r="AK28" s="137"/>
    </row>
    <row r="29" spans="1:37" ht="16" x14ac:dyDescent="0.2">
      <c r="A29" s="226" t="s">
        <v>302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8"/>
      <c r="Y29" s="142"/>
      <c r="Z29" s="79"/>
      <c r="AA29" s="48"/>
      <c r="AB29" s="49"/>
      <c r="AC29" s="50"/>
      <c r="AD29" s="5">
        <v>1</v>
      </c>
      <c r="AE29" s="55"/>
      <c r="AF29" s="1"/>
      <c r="AG29" s="137"/>
      <c r="AH29" s="137"/>
      <c r="AI29" s="137"/>
      <c r="AJ29" s="137"/>
      <c r="AK29" s="137"/>
    </row>
    <row r="30" spans="1:37" ht="6" customHeight="1" x14ac:dyDescent="0.15">
      <c r="A30" s="1"/>
      <c r="B30" s="59"/>
      <c r="C30" s="7"/>
      <c r="D30" s="93"/>
      <c r="E30" s="1"/>
      <c r="F30" s="144"/>
      <c r="G30" s="5"/>
      <c r="H30" s="3"/>
      <c r="I30" s="94"/>
      <c r="J30" s="5"/>
      <c r="K30" s="100"/>
      <c r="L30" s="88"/>
      <c r="M30" s="5"/>
      <c r="N30" s="5"/>
      <c r="O30" s="88"/>
      <c r="P30" s="88"/>
      <c r="Q30" s="5"/>
      <c r="R30" s="88"/>
      <c r="S30" s="88"/>
      <c r="T30" s="5"/>
      <c r="U30" s="88"/>
      <c r="V30" s="88"/>
      <c r="W30" s="5"/>
      <c r="X30" s="145"/>
      <c r="Y30" s="88"/>
      <c r="Z30" s="55"/>
      <c r="AA30" s="1"/>
      <c r="AB30" s="96"/>
      <c r="AC30" s="96"/>
      <c r="AD30" s="5">
        <f>SUM(AD31:AD47)</f>
        <v>0</v>
      </c>
      <c r="AE30" s="55"/>
      <c r="AF30" s="1"/>
      <c r="AG30" s="137"/>
      <c r="AH30" s="137"/>
      <c r="AI30" s="137"/>
      <c r="AJ30" s="137"/>
      <c r="AK30" s="137"/>
    </row>
    <row r="31" spans="1:37" ht="12.75" customHeight="1" x14ac:dyDescent="0.15">
      <c r="A31" s="84"/>
      <c r="B31" s="202"/>
      <c r="C31" s="203"/>
      <c r="D31" s="204"/>
      <c r="E31" s="112"/>
      <c r="F31" s="113"/>
      <c r="G31" s="114" t="s">
        <v>50</v>
      </c>
      <c r="H31" s="7"/>
      <c r="I31" s="85" t="s">
        <v>38</v>
      </c>
      <c r="J31" s="8"/>
      <c r="K31" s="9" t="s">
        <v>39</v>
      </c>
      <c r="L31" s="101" t="s">
        <v>39</v>
      </c>
      <c r="M31" s="55"/>
      <c r="N31" s="87" t="s">
        <v>39</v>
      </c>
      <c r="O31" s="101" t="s">
        <v>39</v>
      </c>
      <c r="P31" s="55"/>
      <c r="Q31" s="87" t="s">
        <v>39</v>
      </c>
      <c r="R31" s="101" t="s">
        <v>39</v>
      </c>
      <c r="S31" s="55"/>
      <c r="T31" s="87" t="s">
        <v>39</v>
      </c>
      <c r="U31" s="101" t="s">
        <v>39</v>
      </c>
      <c r="V31" s="55"/>
      <c r="W31" s="106" t="s">
        <v>39</v>
      </c>
      <c r="X31" s="101" t="s">
        <v>39</v>
      </c>
      <c r="Y31" s="55"/>
      <c r="Z31" s="74"/>
      <c r="AA31" s="107"/>
      <c r="AB31" s="87"/>
      <c r="AC31" s="88"/>
      <c r="AD31" s="5">
        <f>SUM(AD35:AD54)</f>
        <v>0</v>
      </c>
      <c r="AE31" s="55"/>
      <c r="AF31" s="1"/>
      <c r="AG31" s="137"/>
      <c r="AH31" s="137"/>
      <c r="AI31" s="137"/>
      <c r="AJ31" s="137"/>
      <c r="AK31" s="137"/>
    </row>
    <row r="32" spans="1:37" ht="12.75" customHeight="1" x14ac:dyDescent="0.15">
      <c r="A32" s="89" t="s">
        <v>40</v>
      </c>
      <c r="B32" s="205" t="s">
        <v>40</v>
      </c>
      <c r="C32" s="206"/>
      <c r="D32" s="207"/>
      <c r="E32" s="205" t="s">
        <v>243</v>
      </c>
      <c r="F32" s="207"/>
      <c r="G32" s="115" t="s">
        <v>52</v>
      </c>
      <c r="H32" s="7"/>
      <c r="I32" s="90" t="s">
        <v>41</v>
      </c>
      <c r="J32" s="8"/>
      <c r="K32" s="10" t="s">
        <v>42</v>
      </c>
      <c r="L32" s="91" t="s">
        <v>43</v>
      </c>
      <c r="M32" s="55"/>
      <c r="N32" s="10" t="s">
        <v>42</v>
      </c>
      <c r="O32" s="91" t="s">
        <v>43</v>
      </c>
      <c r="P32" s="55"/>
      <c r="Q32" s="10" t="s">
        <v>42</v>
      </c>
      <c r="R32" s="91" t="s">
        <v>43</v>
      </c>
      <c r="S32" s="55"/>
      <c r="T32" s="10" t="s">
        <v>42</v>
      </c>
      <c r="U32" s="91" t="s">
        <v>43</v>
      </c>
      <c r="V32" s="55"/>
      <c r="W32" s="10" t="s">
        <v>42</v>
      </c>
      <c r="X32" s="91" t="s">
        <v>43</v>
      </c>
      <c r="Y32" s="55"/>
      <c r="Z32" s="74"/>
      <c r="AA32" s="108"/>
      <c r="AB32" s="92"/>
      <c r="AC32" s="55"/>
      <c r="AD32" s="5">
        <f>SUM(AD35:AD54)</f>
        <v>0</v>
      </c>
      <c r="AE32" s="55"/>
      <c r="AF32" s="1"/>
      <c r="AG32" s="137"/>
      <c r="AH32" s="137"/>
      <c r="AI32" s="137"/>
      <c r="AJ32" s="137"/>
      <c r="AK32" s="137"/>
    </row>
    <row r="33" spans="1:37" ht="5.25" customHeight="1" x14ac:dyDescent="0.15">
      <c r="A33" s="1"/>
      <c r="B33" s="59"/>
      <c r="C33" s="7"/>
      <c r="E33" s="3"/>
      <c r="F33" s="144"/>
      <c r="G33" s="5"/>
      <c r="H33" s="3"/>
      <c r="I33" s="6"/>
      <c r="J33" s="5"/>
      <c r="K33" s="5"/>
      <c r="L33" s="5"/>
      <c r="M33" s="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189"/>
      <c r="Y33" s="55"/>
      <c r="Z33" s="55"/>
      <c r="AA33" s="1"/>
      <c r="AB33" s="4"/>
      <c r="AC33" s="4"/>
      <c r="AD33" s="5">
        <f>SUM(AD35:AD53)</f>
        <v>0</v>
      </c>
      <c r="AE33" s="55"/>
      <c r="AF33" s="1"/>
      <c r="AG33" s="137"/>
      <c r="AH33" s="137"/>
      <c r="AI33" s="137"/>
      <c r="AJ33" s="137"/>
      <c r="AK33" s="137"/>
    </row>
    <row r="34" spans="1:37" ht="11" customHeight="1" x14ac:dyDescent="0.15">
      <c r="A34" s="182" t="s">
        <v>303</v>
      </c>
      <c r="B34" s="59"/>
      <c r="C34" s="7"/>
      <c r="E34" s="3"/>
      <c r="F34" s="3"/>
      <c r="G34" s="130"/>
      <c r="H34" s="3"/>
      <c r="I34" s="6"/>
      <c r="J34" s="5"/>
      <c r="K34" s="5"/>
      <c r="L34" s="5"/>
      <c r="M34" s="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139"/>
      <c r="Y34" s="55"/>
      <c r="Z34" s="55"/>
      <c r="AA34" s="1"/>
      <c r="AB34" s="4"/>
      <c r="AC34" s="4"/>
      <c r="AD34" s="5">
        <f>SUM(AD35:AD37)</f>
        <v>0</v>
      </c>
      <c r="AE34" s="55"/>
      <c r="AF34" s="1"/>
      <c r="AG34" s="137"/>
      <c r="AH34" s="137"/>
      <c r="AI34" s="137"/>
      <c r="AJ34" s="137"/>
      <c r="AK34" s="137"/>
    </row>
    <row r="35" spans="1:37" ht="11.25" customHeight="1" x14ac:dyDescent="0.15">
      <c r="A35" s="105" t="s">
        <v>56</v>
      </c>
      <c r="B35" s="196" t="s">
        <v>53</v>
      </c>
      <c r="C35" s="197"/>
      <c r="D35" s="198"/>
      <c r="E35" s="194">
        <v>66.98</v>
      </c>
      <c r="F35" s="195"/>
      <c r="G35" s="109">
        <v>66.974999999999994</v>
      </c>
      <c r="H35" s="11"/>
      <c r="I35" s="53" t="s">
        <v>105</v>
      </c>
      <c r="J35" s="97"/>
      <c r="K35" s="52"/>
      <c r="L35" s="98">
        <f t="shared" ref="L35:L46" si="0">IF(OR($N$20="YES",$N$21="YES"),(K35),(0))</f>
        <v>0</v>
      </c>
      <c r="M35" s="88"/>
      <c r="N35" s="52"/>
      <c r="O35" s="98">
        <f t="shared" ref="O35:O46" si="1">IF(OR($N$20="YES",$N$21="YES"),(N35),(0))</f>
        <v>0</v>
      </c>
      <c r="P35" s="88"/>
      <c r="Q35" s="52"/>
      <c r="R35" s="98">
        <f t="shared" ref="R35:R46" si="2">IF(OR($N$20="YES",$N$21="YES"),(Q35),(0))</f>
        <v>0</v>
      </c>
      <c r="S35" s="88"/>
      <c r="T35" s="52"/>
      <c r="U35" s="98">
        <f t="shared" ref="U35:U46" si="3">IF(OR($N$20="YES",$N$21="YES"),(T35),(0))</f>
        <v>0</v>
      </c>
      <c r="V35" s="88"/>
      <c r="W35" s="52"/>
      <c r="X35" s="98">
        <f t="shared" ref="X35:X46" si="4">IF(OR($N$20="YES",$N$21="YES"),(W35),(0))</f>
        <v>0</v>
      </c>
      <c r="Y35" s="88"/>
      <c r="Z35" s="9"/>
      <c r="AA35" s="102"/>
      <c r="AB35" s="99"/>
      <c r="AC35" s="88"/>
      <c r="AD35" s="5">
        <f t="shared" ref="AD35:AD46" si="5">SUM(K35,L35,N35,O35,Q35,R35,T35,U35,W35,X35)</f>
        <v>0</v>
      </c>
      <c r="AE35" s="5"/>
      <c r="AF35" s="1"/>
      <c r="AG35" s="137">
        <f t="shared" ref="AG35:AG46" si="6">K35*G35</f>
        <v>0</v>
      </c>
      <c r="AH35" s="137">
        <f t="shared" ref="AH35:AH46" si="7">N35*G35</f>
        <v>0</v>
      </c>
      <c r="AI35" s="137">
        <f t="shared" ref="AI35:AI46" si="8">Q35*G35</f>
        <v>0</v>
      </c>
      <c r="AJ35" s="137">
        <f t="shared" ref="AJ35:AJ46" si="9">T35*G35</f>
        <v>0</v>
      </c>
      <c r="AK35" s="137">
        <f t="shared" ref="AK35:AK46" si="10">W35*G35</f>
        <v>0</v>
      </c>
    </row>
    <row r="36" spans="1:37" ht="11" x14ac:dyDescent="0.15">
      <c r="A36" s="105" t="s">
        <v>57</v>
      </c>
      <c r="B36" s="196" t="s">
        <v>54</v>
      </c>
      <c r="C36" s="197"/>
      <c r="D36" s="198"/>
      <c r="E36" s="194">
        <v>66.98</v>
      </c>
      <c r="F36" s="195"/>
      <c r="G36" s="109">
        <v>66.974999999999994</v>
      </c>
      <c r="H36" s="11"/>
      <c r="I36" s="53" t="s">
        <v>106</v>
      </c>
      <c r="J36" s="97"/>
      <c r="K36" s="52"/>
      <c r="L36" s="98">
        <f t="shared" si="0"/>
        <v>0</v>
      </c>
      <c r="M36" s="88"/>
      <c r="N36" s="52"/>
      <c r="O36" s="98">
        <f t="shared" si="1"/>
        <v>0</v>
      </c>
      <c r="P36" s="88"/>
      <c r="Q36" s="52"/>
      <c r="R36" s="98">
        <f t="shared" si="2"/>
        <v>0</v>
      </c>
      <c r="S36" s="88"/>
      <c r="T36" s="52"/>
      <c r="U36" s="98">
        <f t="shared" si="3"/>
        <v>0</v>
      </c>
      <c r="V36" s="88"/>
      <c r="W36" s="52"/>
      <c r="X36" s="98">
        <f t="shared" si="4"/>
        <v>0</v>
      </c>
      <c r="Y36" s="88"/>
      <c r="Z36" s="9"/>
      <c r="AA36" s="102"/>
      <c r="AB36" s="99"/>
      <c r="AC36" s="88"/>
      <c r="AD36" s="5">
        <f t="shared" si="5"/>
        <v>0</v>
      </c>
      <c r="AE36" s="5"/>
      <c r="AF36" s="1"/>
      <c r="AG36" s="137">
        <f t="shared" si="6"/>
        <v>0</v>
      </c>
      <c r="AH36" s="137">
        <f t="shared" si="7"/>
        <v>0</v>
      </c>
      <c r="AI36" s="137">
        <f t="shared" si="8"/>
        <v>0</v>
      </c>
      <c r="AJ36" s="137">
        <f t="shared" si="9"/>
        <v>0</v>
      </c>
      <c r="AK36" s="137">
        <f t="shared" si="10"/>
        <v>0</v>
      </c>
    </row>
    <row r="37" spans="1:37" ht="11.25" customHeight="1" x14ac:dyDescent="0.15">
      <c r="A37" s="105" t="s">
        <v>58</v>
      </c>
      <c r="B37" s="196" t="s">
        <v>109</v>
      </c>
      <c r="C37" s="197"/>
      <c r="D37" s="198"/>
      <c r="E37" s="194">
        <v>66.98</v>
      </c>
      <c r="F37" s="195"/>
      <c r="G37" s="109">
        <v>66.974999999999994</v>
      </c>
      <c r="H37" s="11"/>
      <c r="I37" s="53" t="s">
        <v>107</v>
      </c>
      <c r="J37" s="118"/>
      <c r="K37" s="52"/>
      <c r="L37" s="98">
        <f t="shared" si="0"/>
        <v>0</v>
      </c>
      <c r="M37" s="95"/>
      <c r="N37" s="52"/>
      <c r="O37" s="98">
        <f t="shared" si="1"/>
        <v>0</v>
      </c>
      <c r="P37" s="95"/>
      <c r="Q37" s="52"/>
      <c r="R37" s="98">
        <f t="shared" si="2"/>
        <v>0</v>
      </c>
      <c r="S37" s="95"/>
      <c r="T37" s="52"/>
      <c r="U37" s="98">
        <f t="shared" si="3"/>
        <v>0</v>
      </c>
      <c r="V37" s="95"/>
      <c r="W37" s="52"/>
      <c r="X37" s="98">
        <f t="shared" si="4"/>
        <v>0</v>
      </c>
      <c r="Y37" s="88"/>
      <c r="Z37" s="9"/>
      <c r="AA37" s="102"/>
      <c r="AB37" s="99"/>
      <c r="AC37" s="88"/>
      <c r="AD37" s="5">
        <f t="shared" si="5"/>
        <v>0</v>
      </c>
      <c r="AE37" s="5"/>
      <c r="AF37" s="1"/>
      <c r="AG37" s="137">
        <f t="shared" si="6"/>
        <v>0</v>
      </c>
      <c r="AH37" s="137">
        <f t="shared" si="7"/>
        <v>0</v>
      </c>
      <c r="AI37" s="137">
        <f t="shared" si="8"/>
        <v>0</v>
      </c>
      <c r="AJ37" s="137">
        <f t="shared" si="9"/>
        <v>0</v>
      </c>
      <c r="AK37" s="137">
        <f t="shared" si="10"/>
        <v>0</v>
      </c>
    </row>
    <row r="38" spans="1:37" ht="11.25" customHeight="1" x14ac:dyDescent="0.15">
      <c r="A38" s="105" t="s">
        <v>314</v>
      </c>
      <c r="B38" s="196" t="s">
        <v>110</v>
      </c>
      <c r="C38" s="197"/>
      <c r="D38" s="198"/>
      <c r="E38" s="194">
        <v>66.98</v>
      </c>
      <c r="F38" s="195"/>
      <c r="G38" s="109">
        <v>66.974999999999994</v>
      </c>
      <c r="H38" s="11"/>
      <c r="I38" s="53" t="s">
        <v>111</v>
      </c>
      <c r="J38" s="118"/>
      <c r="K38" s="52"/>
      <c r="L38" s="98">
        <f t="shared" ref="L38" si="11">IF(OR($N$20="YES",$N$21="YES"),(K38),(0))</f>
        <v>0</v>
      </c>
      <c r="M38" s="95"/>
      <c r="N38" s="52"/>
      <c r="O38" s="98">
        <f t="shared" ref="O38" si="12">IF(OR($N$20="YES",$N$21="YES"),(N38),(0))</f>
        <v>0</v>
      </c>
      <c r="P38" s="95"/>
      <c r="Q38" s="52"/>
      <c r="R38" s="98">
        <f t="shared" ref="R38" si="13">IF(OR($N$20="YES",$N$21="YES"),(Q38),(0))</f>
        <v>0</v>
      </c>
      <c r="S38" s="95"/>
      <c r="T38" s="52"/>
      <c r="U38" s="98">
        <f t="shared" ref="U38" si="14">IF(OR($N$20="YES",$N$21="YES"),(T38),(0))</f>
        <v>0</v>
      </c>
      <c r="V38" s="95"/>
      <c r="W38" s="52"/>
      <c r="X38" s="98">
        <f t="shared" ref="X38" si="15">IF(OR($N$20="YES",$N$21="YES"),(W38),(0))</f>
        <v>0</v>
      </c>
      <c r="Y38" s="88"/>
      <c r="Z38" s="9"/>
      <c r="AA38" s="102"/>
      <c r="AB38" s="99"/>
      <c r="AC38" s="88"/>
      <c r="AD38" s="5">
        <f t="shared" ref="AD38" si="16">SUM(K38,L38,N38,O38,Q38,R38,T38,U38,W38,X38)</f>
        <v>0</v>
      </c>
      <c r="AE38" s="5"/>
      <c r="AF38" s="1"/>
      <c r="AG38" s="137">
        <f t="shared" ref="AG38" si="17">K38*G38</f>
        <v>0</v>
      </c>
      <c r="AH38" s="137">
        <f t="shared" ref="AH38" si="18">N38*G38</f>
        <v>0</v>
      </c>
      <c r="AI38" s="137">
        <f t="shared" ref="AI38" si="19">Q38*G38</f>
        <v>0</v>
      </c>
      <c r="AJ38" s="137">
        <f t="shared" ref="AJ38" si="20">T38*G38</f>
        <v>0</v>
      </c>
      <c r="AK38" s="137">
        <f t="shared" ref="AK38" si="21">W38*G38</f>
        <v>0</v>
      </c>
    </row>
    <row r="39" spans="1:37" ht="11.25" customHeight="1" x14ac:dyDescent="0.15">
      <c r="A39" s="105" t="s">
        <v>44</v>
      </c>
      <c r="B39" s="196" t="s">
        <v>62</v>
      </c>
      <c r="C39" s="197"/>
      <c r="D39" s="198"/>
      <c r="E39" s="194">
        <v>66.98</v>
      </c>
      <c r="F39" s="195"/>
      <c r="G39" s="109">
        <v>66.974999999999994</v>
      </c>
      <c r="H39" s="11"/>
      <c r="I39" s="53" t="s">
        <v>112</v>
      </c>
      <c r="J39" s="97"/>
      <c r="K39" s="52"/>
      <c r="L39" s="98">
        <f t="shared" si="0"/>
        <v>0</v>
      </c>
      <c r="M39" s="88"/>
      <c r="N39" s="52"/>
      <c r="O39" s="98">
        <f t="shared" si="1"/>
        <v>0</v>
      </c>
      <c r="P39" s="88"/>
      <c r="Q39" s="52"/>
      <c r="R39" s="98">
        <f t="shared" si="2"/>
        <v>0</v>
      </c>
      <c r="S39" s="88"/>
      <c r="T39" s="52"/>
      <c r="U39" s="98">
        <f t="shared" si="3"/>
        <v>0</v>
      </c>
      <c r="V39" s="88"/>
      <c r="W39" s="52"/>
      <c r="X39" s="98">
        <f t="shared" si="4"/>
        <v>0</v>
      </c>
      <c r="Y39" s="88"/>
      <c r="Z39" s="9"/>
      <c r="AA39" s="102"/>
      <c r="AB39" s="99"/>
      <c r="AC39" s="88"/>
      <c r="AD39" s="5">
        <f t="shared" si="5"/>
        <v>0</v>
      </c>
      <c r="AE39" s="5"/>
      <c r="AF39" s="1"/>
      <c r="AG39" s="137">
        <f t="shared" si="6"/>
        <v>0</v>
      </c>
      <c r="AH39" s="137">
        <f t="shared" si="7"/>
        <v>0</v>
      </c>
      <c r="AI39" s="137">
        <f t="shared" si="8"/>
        <v>0</v>
      </c>
      <c r="AJ39" s="137">
        <f t="shared" si="9"/>
        <v>0</v>
      </c>
      <c r="AK39" s="137">
        <f t="shared" si="10"/>
        <v>0</v>
      </c>
    </row>
    <row r="40" spans="1:37" ht="11.25" customHeight="1" x14ac:dyDescent="0.15">
      <c r="A40" s="105" t="s">
        <v>311</v>
      </c>
      <c r="B40" s="196" t="s">
        <v>64</v>
      </c>
      <c r="C40" s="197"/>
      <c r="D40" s="198"/>
      <c r="E40" s="194">
        <v>2.11</v>
      </c>
      <c r="F40" s="195"/>
      <c r="G40" s="181">
        <v>52.75</v>
      </c>
      <c r="H40" s="11"/>
      <c r="I40" s="53" t="s">
        <v>113</v>
      </c>
      <c r="J40" s="97"/>
      <c r="K40" s="52"/>
      <c r="L40" s="98">
        <f>IF(OR($N$20="YES",$N$21="YES"),(K40),(0))</f>
        <v>0</v>
      </c>
      <c r="M40" s="88"/>
      <c r="N40" s="52"/>
      <c r="O40" s="98">
        <f>IF(OR($N$20="YES",$N$21="YES"),(N40),(0))</f>
        <v>0</v>
      </c>
      <c r="P40" s="88"/>
      <c r="Q40" s="52"/>
      <c r="R40" s="98">
        <f>IF(OR($N$20="YES",$N$21="YES"),(Q40),(0))</f>
        <v>0</v>
      </c>
      <c r="S40" s="88"/>
      <c r="T40" s="52"/>
      <c r="U40" s="98">
        <f>IF(OR($N$20="YES",$N$21="YES"),(T40),(0))</f>
        <v>0</v>
      </c>
      <c r="V40" s="88"/>
      <c r="W40" s="52"/>
      <c r="X40" s="98">
        <f>IF(OR($N$20="YES",$N$21="YES"),(W40),(0))</f>
        <v>0</v>
      </c>
      <c r="Y40" s="88"/>
      <c r="Z40" s="9"/>
      <c r="AA40" s="102"/>
      <c r="AB40" s="99"/>
      <c r="AC40" s="88"/>
      <c r="AD40" s="5">
        <f>SUM(K40,L40,N40,O40,Q40,R40,T40,U40,W40,X40)</f>
        <v>0</v>
      </c>
      <c r="AE40" s="5"/>
      <c r="AF40" s="1"/>
      <c r="AG40" s="137">
        <f>K40*G40</f>
        <v>0</v>
      </c>
      <c r="AH40" s="137">
        <f>N40*G40</f>
        <v>0</v>
      </c>
      <c r="AI40" s="137">
        <f>Q40*G40</f>
        <v>0</v>
      </c>
      <c r="AJ40" s="137">
        <f>T40*G40</f>
        <v>0</v>
      </c>
      <c r="AK40" s="137">
        <f>W40*G40</f>
        <v>0</v>
      </c>
    </row>
    <row r="41" spans="1:37" ht="11" customHeight="1" x14ac:dyDescent="0.15">
      <c r="A41" s="182" t="s">
        <v>304</v>
      </c>
      <c r="B41" s="59"/>
      <c r="C41" s="7"/>
      <c r="E41" s="3"/>
      <c r="F41" s="3"/>
      <c r="G41" s="130"/>
      <c r="H41" s="3"/>
      <c r="I41" s="6"/>
      <c r="J41" s="5"/>
      <c r="K41" s="5"/>
      <c r="L41" s="5"/>
      <c r="M41" s="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139"/>
      <c r="Y41" s="55"/>
      <c r="Z41" s="55"/>
      <c r="AA41" s="1"/>
      <c r="AB41" s="4"/>
      <c r="AC41" s="4"/>
      <c r="AD41" s="5">
        <f>SUM(AD42:AD44)</f>
        <v>0</v>
      </c>
      <c r="AE41" s="55"/>
      <c r="AF41" s="1"/>
      <c r="AG41" s="137"/>
      <c r="AH41" s="137"/>
      <c r="AI41" s="137"/>
      <c r="AJ41" s="137"/>
      <c r="AK41" s="137"/>
    </row>
    <row r="42" spans="1:37" ht="11.25" customHeight="1" x14ac:dyDescent="0.15">
      <c r="A42" s="179" t="s">
        <v>293</v>
      </c>
      <c r="B42" s="267"/>
      <c r="C42" s="268"/>
      <c r="D42" s="269"/>
      <c r="E42" s="194">
        <v>73</v>
      </c>
      <c r="F42" s="195"/>
      <c r="G42" s="109">
        <v>73</v>
      </c>
      <c r="H42" s="11"/>
      <c r="I42" s="53" t="s">
        <v>290</v>
      </c>
      <c r="J42" s="97"/>
      <c r="K42" s="52"/>
      <c r="L42" s="98">
        <f t="shared" ref="L42" si="22">IF(OR($N$20="YES",$N$21="YES"),(K42),(0))</f>
        <v>0</v>
      </c>
      <c r="M42" s="88"/>
      <c r="N42" s="52"/>
      <c r="O42" s="98">
        <f t="shared" ref="O42" si="23">IF(OR($N$20="YES",$N$21="YES"),(N42),(0))</f>
        <v>0</v>
      </c>
      <c r="P42" s="88"/>
      <c r="Q42" s="52"/>
      <c r="R42" s="98">
        <f t="shared" ref="R42" si="24">IF(OR($N$20="YES",$N$21="YES"),(Q42),(0))</f>
        <v>0</v>
      </c>
      <c r="S42" s="88"/>
      <c r="T42" s="52"/>
      <c r="U42" s="98">
        <f t="shared" ref="U42" si="25">IF(OR($N$20="YES",$N$21="YES"),(T42),(0))</f>
        <v>0</v>
      </c>
      <c r="V42" s="88"/>
      <c r="W42" s="52"/>
      <c r="X42" s="98">
        <f t="shared" ref="X42" si="26">IF(OR($N$20="YES",$N$21="YES"),(W42),(0))</f>
        <v>0</v>
      </c>
      <c r="Y42" s="88"/>
      <c r="Z42" s="9"/>
      <c r="AA42" s="102"/>
      <c r="AB42" s="99"/>
      <c r="AC42" s="88"/>
      <c r="AD42" s="5">
        <f t="shared" ref="AD42" si="27">SUM(K42,L42,N42,O42,Q42,R42,T42,U42,W42,X42)</f>
        <v>0</v>
      </c>
      <c r="AE42" s="5"/>
      <c r="AF42" s="1"/>
      <c r="AG42" s="137">
        <f t="shared" ref="AG42" si="28">K42*G42</f>
        <v>0</v>
      </c>
      <c r="AH42" s="137">
        <f t="shared" ref="AH42" si="29">N42*G42</f>
        <v>0</v>
      </c>
      <c r="AI42" s="137">
        <f t="shared" ref="AI42" si="30">Q42*G42</f>
        <v>0</v>
      </c>
      <c r="AJ42" s="137">
        <f t="shared" ref="AJ42" si="31">T42*G42</f>
        <v>0</v>
      </c>
      <c r="AK42" s="137">
        <f t="shared" ref="AK42" si="32">W42*G42</f>
        <v>0</v>
      </c>
    </row>
    <row r="43" spans="1:37" ht="11.25" customHeight="1" x14ac:dyDescent="0.15">
      <c r="A43" s="105" t="s">
        <v>294</v>
      </c>
      <c r="B43" s="196"/>
      <c r="C43" s="197"/>
      <c r="D43" s="198"/>
      <c r="E43" s="194">
        <v>142.80000000000001</v>
      </c>
      <c r="F43" s="195"/>
      <c r="G43" s="109">
        <v>142.80000000000001</v>
      </c>
      <c r="H43" s="11"/>
      <c r="I43" s="53" t="s">
        <v>291</v>
      </c>
      <c r="J43" s="97"/>
      <c r="K43" s="52"/>
      <c r="L43" s="98">
        <f t="shared" ref="L43:L44" si="33">IF(OR($N$20="YES",$N$21="YES"),(K43),(0))</f>
        <v>0</v>
      </c>
      <c r="M43" s="88"/>
      <c r="N43" s="52"/>
      <c r="O43" s="98">
        <f t="shared" ref="O43:O44" si="34">IF(OR($N$20="YES",$N$21="YES"),(N43),(0))</f>
        <v>0</v>
      </c>
      <c r="P43" s="88"/>
      <c r="Q43" s="52"/>
      <c r="R43" s="98">
        <f t="shared" ref="R43:R44" si="35">IF(OR($N$20="YES",$N$21="YES"),(Q43),(0))</f>
        <v>0</v>
      </c>
      <c r="S43" s="88"/>
      <c r="T43" s="52"/>
      <c r="U43" s="98">
        <f t="shared" ref="U43:U44" si="36">IF(OR($N$20="YES",$N$21="YES"),(T43),(0))</f>
        <v>0</v>
      </c>
      <c r="V43" s="88"/>
      <c r="W43" s="52"/>
      <c r="X43" s="98">
        <f t="shared" ref="X43:X44" si="37">IF(OR($N$20="YES",$N$21="YES"),(W43),(0))</f>
        <v>0</v>
      </c>
      <c r="Y43" s="88"/>
      <c r="Z43" s="9"/>
      <c r="AA43" s="102"/>
      <c r="AB43" s="99"/>
      <c r="AC43" s="88"/>
      <c r="AD43" s="5">
        <f t="shared" ref="AD43:AD44" si="38">SUM(K43,L43,N43,O43,Q43,R43,T43,U43,W43,X43)</f>
        <v>0</v>
      </c>
      <c r="AE43" s="5"/>
      <c r="AF43" s="1"/>
      <c r="AG43" s="137">
        <f t="shared" ref="AG43:AG44" si="39">K43*G43</f>
        <v>0</v>
      </c>
      <c r="AH43" s="137">
        <f t="shared" ref="AH43:AH44" si="40">N43*G43</f>
        <v>0</v>
      </c>
      <c r="AI43" s="137">
        <f t="shared" ref="AI43:AI44" si="41">Q43*G43</f>
        <v>0</v>
      </c>
      <c r="AJ43" s="137">
        <f t="shared" ref="AJ43:AJ44" si="42">T43*G43</f>
        <v>0</v>
      </c>
      <c r="AK43" s="137">
        <f t="shared" ref="AK43:AK44" si="43">W43*G43</f>
        <v>0</v>
      </c>
    </row>
    <row r="44" spans="1:37" ht="11.25" customHeight="1" x14ac:dyDescent="0.15">
      <c r="A44" s="105" t="s">
        <v>295</v>
      </c>
      <c r="B44" s="196"/>
      <c r="C44" s="197"/>
      <c r="D44" s="198"/>
      <c r="E44" s="194">
        <v>208</v>
      </c>
      <c r="F44" s="195"/>
      <c r="G44" s="109">
        <v>208</v>
      </c>
      <c r="H44" s="11"/>
      <c r="I44" s="53" t="s">
        <v>292</v>
      </c>
      <c r="J44" s="97"/>
      <c r="K44" s="52"/>
      <c r="L44" s="98">
        <f t="shared" si="33"/>
        <v>0</v>
      </c>
      <c r="M44" s="88"/>
      <c r="N44" s="52"/>
      <c r="O44" s="98">
        <f t="shared" si="34"/>
        <v>0</v>
      </c>
      <c r="P44" s="88"/>
      <c r="Q44" s="52"/>
      <c r="R44" s="98">
        <f t="shared" si="35"/>
        <v>0</v>
      </c>
      <c r="S44" s="88"/>
      <c r="T44" s="52"/>
      <c r="U44" s="98">
        <f t="shared" si="36"/>
        <v>0</v>
      </c>
      <c r="V44" s="88"/>
      <c r="W44" s="52"/>
      <c r="X44" s="98">
        <f t="shared" si="37"/>
        <v>0</v>
      </c>
      <c r="Y44" s="88"/>
      <c r="Z44" s="9"/>
      <c r="AA44" s="102"/>
      <c r="AB44" s="99"/>
      <c r="AC44" s="88"/>
      <c r="AD44" s="5">
        <f t="shared" si="38"/>
        <v>0</v>
      </c>
      <c r="AE44" s="5"/>
      <c r="AF44" s="1"/>
      <c r="AG44" s="137">
        <f t="shared" si="39"/>
        <v>0</v>
      </c>
      <c r="AH44" s="137">
        <f t="shared" si="40"/>
        <v>0</v>
      </c>
      <c r="AI44" s="137">
        <f t="shared" si="41"/>
        <v>0</v>
      </c>
      <c r="AJ44" s="137">
        <f t="shared" si="42"/>
        <v>0</v>
      </c>
      <c r="AK44" s="137">
        <f t="shared" si="43"/>
        <v>0</v>
      </c>
    </row>
    <row r="45" spans="1:37" ht="11" customHeight="1" x14ac:dyDescent="0.15">
      <c r="A45" s="182" t="s">
        <v>305</v>
      </c>
      <c r="B45" s="59"/>
      <c r="C45" s="7"/>
      <c r="E45" s="3"/>
      <c r="F45" s="3"/>
      <c r="G45" s="109"/>
      <c r="H45" s="3"/>
      <c r="I45" s="6"/>
      <c r="J45" s="5"/>
      <c r="K45" s="5"/>
      <c r="L45" s="5"/>
      <c r="M45" s="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139"/>
      <c r="Y45" s="55"/>
      <c r="Z45" s="55"/>
      <c r="AA45" s="1"/>
      <c r="AB45" s="4"/>
      <c r="AC45" s="4"/>
      <c r="AD45" s="5">
        <f>SUM(AD46:AD54)</f>
        <v>0</v>
      </c>
      <c r="AE45" s="55"/>
      <c r="AF45" s="1"/>
      <c r="AG45" s="137"/>
      <c r="AH45" s="137"/>
      <c r="AI45" s="137"/>
      <c r="AJ45" s="137"/>
      <c r="AK45" s="137"/>
    </row>
    <row r="46" spans="1:37" ht="11.25" customHeight="1" x14ac:dyDescent="0.15">
      <c r="A46" s="105" t="s">
        <v>55</v>
      </c>
      <c r="B46" s="196"/>
      <c r="C46" s="197"/>
      <c r="D46" s="198"/>
      <c r="E46" s="194">
        <v>66.98</v>
      </c>
      <c r="F46" s="195"/>
      <c r="G46" s="109">
        <v>66.98</v>
      </c>
      <c r="H46" s="11"/>
      <c r="I46" s="53" t="s">
        <v>104</v>
      </c>
      <c r="J46" s="97"/>
      <c r="K46" s="52"/>
      <c r="L46" s="98">
        <f t="shared" si="0"/>
        <v>0</v>
      </c>
      <c r="M46" s="88"/>
      <c r="N46" s="52"/>
      <c r="O46" s="98">
        <f t="shared" si="1"/>
        <v>0</v>
      </c>
      <c r="P46" s="88"/>
      <c r="Q46" s="52"/>
      <c r="R46" s="98">
        <f t="shared" si="2"/>
        <v>0</v>
      </c>
      <c r="S46" s="88"/>
      <c r="T46" s="52"/>
      <c r="U46" s="98">
        <f t="shared" si="3"/>
        <v>0</v>
      </c>
      <c r="V46" s="88"/>
      <c r="W46" s="52"/>
      <c r="X46" s="98">
        <f t="shared" si="4"/>
        <v>0</v>
      </c>
      <c r="Y46" s="88"/>
      <c r="Z46" s="9"/>
      <c r="AA46" s="102"/>
      <c r="AB46" s="99"/>
      <c r="AC46" s="88"/>
      <c r="AD46" s="5">
        <f t="shared" si="5"/>
        <v>0</v>
      </c>
      <c r="AE46" s="5"/>
      <c r="AF46" s="1"/>
      <c r="AG46" s="137">
        <f t="shared" si="6"/>
        <v>0</v>
      </c>
      <c r="AH46" s="137">
        <f t="shared" si="7"/>
        <v>0</v>
      </c>
      <c r="AI46" s="137">
        <f t="shared" si="8"/>
        <v>0</v>
      </c>
      <c r="AJ46" s="137">
        <f t="shared" si="9"/>
        <v>0</v>
      </c>
      <c r="AK46" s="137">
        <f t="shared" si="10"/>
        <v>0</v>
      </c>
    </row>
    <row r="47" spans="1:37" ht="11.25" customHeight="1" x14ac:dyDescent="0.15">
      <c r="A47" s="105" t="s">
        <v>322</v>
      </c>
      <c r="B47" s="196"/>
      <c r="C47" s="197"/>
      <c r="D47" s="198"/>
      <c r="E47" s="194">
        <v>85.19</v>
      </c>
      <c r="F47" s="195"/>
      <c r="G47" s="109">
        <v>85.1875</v>
      </c>
      <c r="H47" s="11"/>
      <c r="I47" s="116" t="s">
        <v>114</v>
      </c>
      <c r="J47" s="97"/>
      <c r="K47" s="117"/>
      <c r="L47" s="98">
        <f t="shared" ref="L47" si="44">IF(OR($N$20="YES",$N$21="YES"),(K47),(0))</f>
        <v>0</v>
      </c>
      <c r="M47" s="88"/>
      <c r="N47" s="117"/>
      <c r="O47" s="98">
        <f t="shared" ref="O47" si="45">IF(OR($N$20="YES",$N$21="YES"),(N47),(0))</f>
        <v>0</v>
      </c>
      <c r="P47" s="88"/>
      <c r="Q47" s="117"/>
      <c r="R47" s="98">
        <f t="shared" ref="R47" si="46">IF(OR($N$20="YES",$N$21="YES"),(Q47),(0))</f>
        <v>0</v>
      </c>
      <c r="S47" s="88"/>
      <c r="T47" s="117"/>
      <c r="U47" s="98">
        <f t="shared" ref="U47" si="47">IF(OR($N$20="YES",$N$21="YES"),(T47),(0))</f>
        <v>0</v>
      </c>
      <c r="V47" s="88"/>
      <c r="W47" s="117"/>
      <c r="X47" s="98">
        <f t="shared" ref="X47" si="48">IF(OR($N$20="YES",$N$21="YES"),(W47),(0))</f>
        <v>0</v>
      </c>
      <c r="Y47" s="88"/>
      <c r="Z47" s="9"/>
      <c r="AA47" s="102"/>
      <c r="AB47" s="99"/>
      <c r="AC47" s="88"/>
      <c r="AD47" s="5">
        <f t="shared" ref="AD47" si="49">SUM(K47,L47,N47,O47,Q47,R47,T47,U47,W47,X47)</f>
        <v>0</v>
      </c>
      <c r="AE47" s="5"/>
      <c r="AF47" s="1"/>
      <c r="AG47" s="137">
        <f t="shared" ref="AG47" si="50">K47*G47</f>
        <v>0</v>
      </c>
      <c r="AH47" s="137">
        <f t="shared" ref="AH47" si="51">N47*G47</f>
        <v>0</v>
      </c>
      <c r="AI47" s="137">
        <f t="shared" ref="AI47" si="52">Q47*G47</f>
        <v>0</v>
      </c>
      <c r="AJ47" s="137">
        <f t="shared" ref="AJ47" si="53">T47*G47</f>
        <v>0</v>
      </c>
      <c r="AK47" s="137">
        <f t="shared" ref="AK47" si="54">W47*G47</f>
        <v>0</v>
      </c>
    </row>
    <row r="48" spans="1:37" ht="11" x14ac:dyDescent="0.15">
      <c r="A48" s="105" t="s">
        <v>323</v>
      </c>
      <c r="B48" s="191" t="s">
        <v>74</v>
      </c>
      <c r="C48" s="192"/>
      <c r="D48" s="193"/>
      <c r="E48" s="194">
        <v>5.95</v>
      </c>
      <c r="F48" s="195"/>
      <c r="G48" s="109">
        <v>107.1</v>
      </c>
      <c r="H48" s="11"/>
      <c r="I48" s="53" t="s">
        <v>209</v>
      </c>
      <c r="J48" s="97"/>
      <c r="K48" s="117"/>
      <c r="L48" s="98">
        <f t="shared" ref="L48" si="55">IF(OR($N$20="YES",$N$21="YES"),(K48),(0))</f>
        <v>0</v>
      </c>
      <c r="M48" s="88"/>
      <c r="N48" s="117"/>
      <c r="O48" s="98">
        <f t="shared" ref="O48" si="56">IF(OR($N$20="YES",$N$21="YES"),(N48),(0))</f>
        <v>0</v>
      </c>
      <c r="P48" s="88"/>
      <c r="Q48" s="117"/>
      <c r="R48" s="98">
        <f t="shared" ref="R48" si="57">IF(OR($N$20="YES",$N$21="YES"),(Q48),(0))</f>
        <v>0</v>
      </c>
      <c r="S48" s="88"/>
      <c r="T48" s="117"/>
      <c r="U48" s="98">
        <f t="shared" ref="U48" si="58">IF(OR($N$20="YES",$N$21="YES"),(T48),(0))</f>
        <v>0</v>
      </c>
      <c r="V48" s="88"/>
      <c r="W48" s="117"/>
      <c r="X48" s="98">
        <f t="shared" ref="X48" si="59">IF(OR($N$20="YES",$N$21="YES"),(W48),(0))</f>
        <v>0</v>
      </c>
      <c r="Y48" s="88"/>
      <c r="Z48" s="9"/>
      <c r="AA48" s="102"/>
      <c r="AB48" s="99"/>
      <c r="AC48" s="88"/>
      <c r="AD48" s="5">
        <f t="shared" ref="AD48" si="60">SUM(K48,L48,N48,O48,Q48,R48,T48,U48,W48,X48)</f>
        <v>0</v>
      </c>
      <c r="AE48" s="5"/>
      <c r="AF48" s="1"/>
      <c r="AG48" s="137">
        <f t="shared" ref="AG48" si="61">K48*G48</f>
        <v>0</v>
      </c>
      <c r="AH48" s="137">
        <f t="shared" ref="AH48" si="62">N48*G48</f>
        <v>0</v>
      </c>
      <c r="AI48" s="137">
        <f t="shared" ref="AI48" si="63">Q48*G48</f>
        <v>0</v>
      </c>
      <c r="AJ48" s="137">
        <f t="shared" ref="AJ48" si="64">T48*G48</f>
        <v>0</v>
      </c>
      <c r="AK48" s="137">
        <f t="shared" ref="AK48" si="65">W48*G48</f>
        <v>0</v>
      </c>
    </row>
    <row r="49" spans="1:37" ht="11.25" customHeight="1" x14ac:dyDescent="0.15">
      <c r="A49" s="105" t="s">
        <v>324</v>
      </c>
      <c r="B49" s="196"/>
      <c r="C49" s="197"/>
      <c r="D49" s="198"/>
      <c r="E49" s="194">
        <v>70.989999999999995</v>
      </c>
      <c r="F49" s="195"/>
      <c r="G49" s="109">
        <v>70.989999999999995</v>
      </c>
      <c r="H49" s="11"/>
      <c r="I49" s="116" t="s">
        <v>116</v>
      </c>
      <c r="J49" s="97"/>
      <c r="K49" s="117"/>
      <c r="L49" s="98">
        <f t="shared" ref="L49:L50" si="66">IF(OR($N$20="YES",$N$21="YES"),(K49),(0))</f>
        <v>0</v>
      </c>
      <c r="M49" s="88"/>
      <c r="N49" s="117"/>
      <c r="O49" s="98">
        <f t="shared" ref="O49:O50" si="67">IF(OR($N$20="YES",$N$21="YES"),(N49),(0))</f>
        <v>0</v>
      </c>
      <c r="P49" s="88"/>
      <c r="Q49" s="117"/>
      <c r="R49" s="98">
        <f t="shared" ref="R49:R50" si="68">IF(OR($N$20="YES",$N$21="YES"),(Q49),(0))</f>
        <v>0</v>
      </c>
      <c r="S49" s="88"/>
      <c r="T49" s="117"/>
      <c r="U49" s="98">
        <f t="shared" ref="U49:U50" si="69">IF(OR($N$20="YES",$N$21="YES"),(T49),(0))</f>
        <v>0</v>
      </c>
      <c r="V49" s="88"/>
      <c r="W49" s="117"/>
      <c r="X49" s="98">
        <f t="shared" ref="X49:X50" si="70">IF(OR($N$20="YES",$N$21="YES"),(W49),(0))</f>
        <v>0</v>
      </c>
      <c r="Y49" s="88"/>
      <c r="Z49" s="9"/>
      <c r="AA49" s="102"/>
      <c r="AB49" s="99"/>
      <c r="AC49" s="88"/>
      <c r="AD49" s="5">
        <f t="shared" ref="AD49:AD50" si="71">SUM(K49,L49,N49,O49,Q49,R49,T49,U49,W49,X49)</f>
        <v>0</v>
      </c>
      <c r="AE49" s="5"/>
      <c r="AF49" s="1"/>
      <c r="AG49" s="137">
        <f t="shared" ref="AG49:AG50" si="72">K49*G49</f>
        <v>0</v>
      </c>
      <c r="AH49" s="137">
        <f t="shared" ref="AH49:AH50" si="73">N49*G49</f>
        <v>0</v>
      </c>
      <c r="AI49" s="137">
        <f t="shared" ref="AI49:AI50" si="74">Q49*G49</f>
        <v>0</v>
      </c>
      <c r="AJ49" s="137">
        <f t="shared" ref="AJ49:AJ50" si="75">T49*G49</f>
        <v>0</v>
      </c>
      <c r="AK49" s="137">
        <f t="shared" ref="AK49:AK50" si="76">W49*G49</f>
        <v>0</v>
      </c>
    </row>
    <row r="50" spans="1:37" ht="11.25" customHeight="1" x14ac:dyDescent="0.15">
      <c r="A50" s="105" t="s">
        <v>328</v>
      </c>
      <c r="B50" s="196"/>
      <c r="C50" s="197"/>
      <c r="D50" s="198"/>
      <c r="E50" s="194">
        <v>70.989999999999995</v>
      </c>
      <c r="F50" s="195"/>
      <c r="G50" s="109">
        <v>70.989999999999995</v>
      </c>
      <c r="H50" s="11"/>
      <c r="I50" s="116" t="s">
        <v>329</v>
      </c>
      <c r="J50" s="97"/>
      <c r="K50" s="117"/>
      <c r="L50" s="98">
        <f t="shared" si="66"/>
        <v>0</v>
      </c>
      <c r="M50" s="88"/>
      <c r="N50" s="117"/>
      <c r="O50" s="98">
        <f t="shared" si="67"/>
        <v>0</v>
      </c>
      <c r="P50" s="88"/>
      <c r="Q50" s="117"/>
      <c r="R50" s="98">
        <f t="shared" si="68"/>
        <v>0</v>
      </c>
      <c r="S50" s="88"/>
      <c r="T50" s="117"/>
      <c r="U50" s="98">
        <f t="shared" si="69"/>
        <v>0</v>
      </c>
      <c r="V50" s="88"/>
      <c r="W50" s="117"/>
      <c r="X50" s="98">
        <f t="shared" si="70"/>
        <v>0</v>
      </c>
      <c r="Y50" s="88"/>
      <c r="Z50" s="9"/>
      <c r="AA50" s="102"/>
      <c r="AB50" s="99"/>
      <c r="AC50" s="88"/>
      <c r="AD50" s="5">
        <f t="shared" si="71"/>
        <v>0</v>
      </c>
      <c r="AE50" s="5"/>
      <c r="AF50" s="1"/>
      <c r="AG50" s="137">
        <f t="shared" si="72"/>
        <v>0</v>
      </c>
      <c r="AH50" s="137">
        <f t="shared" si="73"/>
        <v>0</v>
      </c>
      <c r="AI50" s="137">
        <f t="shared" si="74"/>
        <v>0</v>
      </c>
      <c r="AJ50" s="137">
        <f t="shared" si="75"/>
        <v>0</v>
      </c>
      <c r="AK50" s="137">
        <f t="shared" si="76"/>
        <v>0</v>
      </c>
    </row>
    <row r="51" spans="1:37" ht="11.25" customHeight="1" x14ac:dyDescent="0.15">
      <c r="A51" s="105" t="s">
        <v>325</v>
      </c>
      <c r="B51" s="196"/>
      <c r="C51" s="197"/>
      <c r="D51" s="198"/>
      <c r="E51" s="194">
        <v>70.989999999999995</v>
      </c>
      <c r="F51" s="195"/>
      <c r="G51" s="109">
        <v>70.989999999999995</v>
      </c>
      <c r="H51" s="11"/>
      <c r="I51" s="116" t="s">
        <v>315</v>
      </c>
      <c r="J51" s="97"/>
      <c r="K51" s="117"/>
      <c r="L51" s="98">
        <f t="shared" ref="L51:L53" si="77">IF(OR($N$20="YES",$N$21="YES"),(K51),(0))</f>
        <v>0</v>
      </c>
      <c r="M51" s="88"/>
      <c r="N51" s="117"/>
      <c r="O51" s="98">
        <f t="shared" ref="O51:O53" si="78">IF(OR($N$20="YES",$N$21="YES"),(N51),(0))</f>
        <v>0</v>
      </c>
      <c r="P51" s="88"/>
      <c r="Q51" s="117"/>
      <c r="R51" s="98">
        <f t="shared" ref="R51:R53" si="79">IF(OR($N$20="YES",$N$21="YES"),(Q51),(0))</f>
        <v>0</v>
      </c>
      <c r="S51" s="88"/>
      <c r="T51" s="117"/>
      <c r="U51" s="98">
        <f t="shared" ref="U51:U53" si="80">IF(OR($N$20="YES",$N$21="YES"),(T51),(0))</f>
        <v>0</v>
      </c>
      <c r="V51" s="88"/>
      <c r="W51" s="117"/>
      <c r="X51" s="98">
        <f t="shared" ref="X51:X53" si="81">IF(OR($N$20="YES",$N$21="YES"),(W51),(0))</f>
        <v>0</v>
      </c>
      <c r="Y51" s="88"/>
      <c r="Z51" s="9"/>
      <c r="AA51" s="102"/>
      <c r="AB51" s="99"/>
      <c r="AC51" s="88"/>
      <c r="AD51" s="5">
        <f t="shared" ref="AD51:AD53" si="82">SUM(K51,L51,N51,O51,Q51,R51,T51,U51,W51,X51)</f>
        <v>0</v>
      </c>
      <c r="AE51" s="5"/>
      <c r="AF51" s="1"/>
      <c r="AG51" s="137">
        <f t="shared" ref="AG51:AG53" si="83">K51*G51</f>
        <v>0</v>
      </c>
      <c r="AH51" s="137">
        <f t="shared" ref="AH51:AH53" si="84">N51*G51</f>
        <v>0</v>
      </c>
      <c r="AI51" s="137">
        <f t="shared" ref="AI51:AI53" si="85">Q51*G51</f>
        <v>0</v>
      </c>
      <c r="AJ51" s="137">
        <f t="shared" ref="AJ51:AJ53" si="86">T51*G51</f>
        <v>0</v>
      </c>
      <c r="AK51" s="137">
        <f t="shared" ref="AK51:AK53" si="87">W51*G51</f>
        <v>0</v>
      </c>
    </row>
    <row r="52" spans="1:37" ht="11.25" customHeight="1" x14ac:dyDescent="0.15">
      <c r="A52" s="105" t="s">
        <v>326</v>
      </c>
      <c r="B52" s="196"/>
      <c r="C52" s="197"/>
      <c r="D52" s="198"/>
      <c r="E52" s="194">
        <v>70.989999999999995</v>
      </c>
      <c r="F52" s="195"/>
      <c r="G52" s="109">
        <v>70.989999999999995</v>
      </c>
      <c r="H52" s="11"/>
      <c r="I52" s="116" t="s">
        <v>316</v>
      </c>
      <c r="J52" s="97"/>
      <c r="K52" s="117"/>
      <c r="L52" s="98">
        <f t="shared" si="77"/>
        <v>0</v>
      </c>
      <c r="M52" s="88"/>
      <c r="N52" s="117"/>
      <c r="O52" s="98">
        <f t="shared" si="78"/>
        <v>0</v>
      </c>
      <c r="P52" s="88"/>
      <c r="Q52" s="117"/>
      <c r="R52" s="98">
        <f t="shared" si="79"/>
        <v>0</v>
      </c>
      <c r="S52" s="88"/>
      <c r="T52" s="117"/>
      <c r="U52" s="98">
        <f t="shared" si="80"/>
        <v>0</v>
      </c>
      <c r="V52" s="88"/>
      <c r="W52" s="117"/>
      <c r="X52" s="98">
        <f t="shared" si="81"/>
        <v>0</v>
      </c>
      <c r="Y52" s="88"/>
      <c r="Z52" s="9"/>
      <c r="AA52" s="102"/>
      <c r="AB52" s="99"/>
      <c r="AC52" s="88"/>
      <c r="AD52" s="5">
        <f t="shared" si="82"/>
        <v>0</v>
      </c>
      <c r="AE52" s="5"/>
      <c r="AF52" s="1"/>
      <c r="AG52" s="137">
        <f t="shared" si="83"/>
        <v>0</v>
      </c>
      <c r="AH52" s="137">
        <f t="shared" si="84"/>
        <v>0</v>
      </c>
      <c r="AI52" s="137">
        <f t="shared" si="85"/>
        <v>0</v>
      </c>
      <c r="AJ52" s="137">
        <f t="shared" si="86"/>
        <v>0</v>
      </c>
      <c r="AK52" s="137">
        <f t="shared" si="87"/>
        <v>0</v>
      </c>
    </row>
    <row r="53" spans="1:37" ht="11.25" customHeight="1" x14ac:dyDescent="0.15">
      <c r="A53" s="171" t="s">
        <v>327</v>
      </c>
      <c r="B53" s="267"/>
      <c r="C53" s="268"/>
      <c r="D53" s="269"/>
      <c r="E53" s="280">
        <v>3.88</v>
      </c>
      <c r="F53" s="281"/>
      <c r="G53" s="172">
        <v>97</v>
      </c>
      <c r="H53" s="11"/>
      <c r="I53" s="173" t="s">
        <v>120</v>
      </c>
      <c r="J53" s="97"/>
      <c r="K53" s="174"/>
      <c r="L53" s="175">
        <f t="shared" si="77"/>
        <v>0</v>
      </c>
      <c r="M53" s="88"/>
      <c r="N53" s="174"/>
      <c r="O53" s="175">
        <f t="shared" si="78"/>
        <v>0</v>
      </c>
      <c r="P53" s="88"/>
      <c r="Q53" s="174"/>
      <c r="R53" s="175">
        <f t="shared" si="79"/>
        <v>0</v>
      </c>
      <c r="S53" s="88"/>
      <c r="T53" s="174"/>
      <c r="U53" s="175">
        <f t="shared" si="80"/>
        <v>0</v>
      </c>
      <c r="V53" s="88"/>
      <c r="W53" s="174"/>
      <c r="X53" s="175">
        <f t="shared" si="81"/>
        <v>0</v>
      </c>
      <c r="Y53" s="88"/>
      <c r="Z53" s="9"/>
      <c r="AA53" s="102"/>
      <c r="AB53" s="99"/>
      <c r="AC53" s="88"/>
      <c r="AD53" s="5">
        <f t="shared" si="82"/>
        <v>0</v>
      </c>
      <c r="AE53" s="5"/>
      <c r="AF53" s="1"/>
      <c r="AG53" s="137">
        <f t="shared" si="83"/>
        <v>0</v>
      </c>
      <c r="AH53" s="137">
        <f t="shared" si="84"/>
        <v>0</v>
      </c>
      <c r="AI53" s="137">
        <f t="shared" si="85"/>
        <v>0</v>
      </c>
      <c r="AJ53" s="137">
        <f t="shared" si="86"/>
        <v>0</v>
      </c>
      <c r="AK53" s="137">
        <f t="shared" si="87"/>
        <v>0</v>
      </c>
    </row>
    <row r="54" spans="1:37" ht="11.25" customHeight="1" x14ac:dyDescent="0.15">
      <c r="A54" s="143" t="s">
        <v>300</v>
      </c>
      <c r="B54" s="262"/>
      <c r="C54" s="263"/>
      <c r="D54" s="264"/>
      <c r="E54" s="265">
        <v>3.88</v>
      </c>
      <c r="F54" s="266"/>
      <c r="G54" s="141">
        <v>54.32</v>
      </c>
      <c r="H54" s="176"/>
      <c r="I54" s="138" t="s">
        <v>289</v>
      </c>
      <c r="J54" s="177"/>
      <c r="K54" s="133"/>
      <c r="L54" s="134">
        <f t="shared" ref="L54" si="88">IF(OR($N$20="YES",$N$21="YES"),(K54),(0))</f>
        <v>0</v>
      </c>
      <c r="M54" s="178"/>
      <c r="N54" s="133"/>
      <c r="O54" s="134">
        <f t="shared" ref="O54" si="89">IF(OR($N$20="YES",$N$21="YES"),(N54),(0))</f>
        <v>0</v>
      </c>
      <c r="P54" s="178"/>
      <c r="Q54" s="133"/>
      <c r="R54" s="134">
        <f t="shared" ref="R54" si="90">IF(OR($N$20="YES",$N$21="YES"),(Q54),(0))</f>
        <v>0</v>
      </c>
      <c r="S54" s="178"/>
      <c r="T54" s="133"/>
      <c r="U54" s="134">
        <f t="shared" ref="U54" si="91">IF(OR($N$20="YES",$N$21="YES"),(T54),(0))</f>
        <v>0</v>
      </c>
      <c r="V54" s="178"/>
      <c r="W54" s="133"/>
      <c r="X54" s="134">
        <f t="shared" ref="X54" si="92">IF(OR($N$20="YES",$N$21="YES"),(W54),(0))</f>
        <v>0</v>
      </c>
      <c r="Y54" s="88"/>
      <c r="Z54" s="9"/>
      <c r="AA54" s="102"/>
      <c r="AB54" s="99"/>
      <c r="AC54" s="88"/>
      <c r="AD54" s="5">
        <f t="shared" ref="AD54" si="93">SUM(K54,L54,N54,O54,Q54,R54,T54,U54,W54,X54)</f>
        <v>0</v>
      </c>
      <c r="AE54" s="5"/>
      <c r="AF54" s="1"/>
      <c r="AG54" s="137">
        <f t="shared" ref="AG54" si="94">K54*G54</f>
        <v>0</v>
      </c>
      <c r="AH54" s="137">
        <f t="shared" ref="AH54" si="95">N54*G54</f>
        <v>0</v>
      </c>
      <c r="AI54" s="137">
        <f t="shared" ref="AI54" si="96">Q54*G54</f>
        <v>0</v>
      </c>
      <c r="AJ54" s="137">
        <f t="shared" ref="AJ54" si="97">T54*G54</f>
        <v>0</v>
      </c>
      <c r="AK54" s="137">
        <f t="shared" ref="AK54" si="98">W54*G54</f>
        <v>0</v>
      </c>
    </row>
    <row r="55" spans="1:37" ht="6" customHeight="1" x14ac:dyDescent="0.15">
      <c r="A55" s="1"/>
      <c r="B55" s="59"/>
      <c r="C55" s="7"/>
      <c r="D55" s="93"/>
      <c r="E55" s="1"/>
      <c r="F55" s="78"/>
      <c r="G55" s="5"/>
      <c r="H55" s="3"/>
      <c r="I55" s="94"/>
      <c r="J55" s="5"/>
      <c r="K55" s="100"/>
      <c r="L55" s="95"/>
      <c r="M55" s="5"/>
      <c r="N55" s="5"/>
      <c r="O55" s="95"/>
      <c r="P55" s="88"/>
      <c r="Q55" s="5"/>
      <c r="R55" s="95"/>
      <c r="S55" s="88"/>
      <c r="T55" s="5"/>
      <c r="U55" s="95"/>
      <c r="V55" s="88"/>
      <c r="W55" s="5"/>
      <c r="X55" s="95"/>
      <c r="Y55" s="88"/>
      <c r="Z55" s="55"/>
      <c r="AA55" s="1"/>
      <c r="AB55" s="96"/>
      <c r="AC55" s="96"/>
      <c r="AD55" s="5">
        <f>SUM(AD56:AD134)</f>
        <v>1</v>
      </c>
      <c r="AE55" s="55"/>
      <c r="AF55" s="1"/>
      <c r="AG55" s="137"/>
      <c r="AH55" s="137"/>
      <c r="AI55" s="137"/>
      <c r="AJ55" s="137"/>
      <c r="AK55" s="137"/>
    </row>
    <row r="56" spans="1:37" ht="16" x14ac:dyDescent="0.2">
      <c r="A56" s="226" t="s">
        <v>301</v>
      </c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8"/>
      <c r="Y56" s="142"/>
      <c r="Z56" s="79"/>
      <c r="AA56" s="48"/>
      <c r="AB56" s="49"/>
      <c r="AC56" s="50"/>
      <c r="AD56" s="5">
        <v>1</v>
      </c>
      <c r="AE56" s="55"/>
      <c r="AF56" s="1"/>
      <c r="AG56" s="137"/>
      <c r="AH56" s="137"/>
      <c r="AI56" s="137"/>
      <c r="AJ56" s="137"/>
      <c r="AK56" s="137"/>
    </row>
    <row r="57" spans="1:37" ht="6" customHeight="1" x14ac:dyDescent="0.15">
      <c r="A57" s="1"/>
      <c r="B57" s="59"/>
      <c r="C57" s="7"/>
      <c r="D57" s="93"/>
      <c r="E57" s="1"/>
      <c r="F57" s="144"/>
      <c r="G57" s="5"/>
      <c r="H57" s="3"/>
      <c r="I57" s="94"/>
      <c r="J57" s="5"/>
      <c r="K57" s="55"/>
      <c r="L57" s="88"/>
      <c r="M57" s="5"/>
      <c r="N57" s="5"/>
      <c r="O57" s="88"/>
      <c r="P57" s="88"/>
      <c r="Q57" s="5"/>
      <c r="R57" s="88"/>
      <c r="S57" s="88"/>
      <c r="T57" s="5"/>
      <c r="U57" s="88"/>
      <c r="V57" s="88"/>
      <c r="W57" s="5"/>
      <c r="X57" s="145"/>
      <c r="Y57" s="88"/>
      <c r="Z57" s="55"/>
      <c r="AA57" s="1"/>
      <c r="AB57" s="96"/>
      <c r="AC57" s="96"/>
      <c r="AD57" s="5">
        <f>SUM(AD58:AD134)</f>
        <v>0</v>
      </c>
      <c r="AE57" s="55"/>
      <c r="AF57" s="1"/>
      <c r="AG57" s="137"/>
      <c r="AH57" s="137"/>
      <c r="AI57" s="137"/>
      <c r="AJ57" s="137"/>
      <c r="AK57" s="137"/>
    </row>
    <row r="58" spans="1:37" ht="12.75" customHeight="1" x14ac:dyDescent="0.15">
      <c r="A58" s="84"/>
      <c r="B58" s="202"/>
      <c r="C58" s="203"/>
      <c r="D58" s="204"/>
      <c r="E58" s="112"/>
      <c r="F58" s="113"/>
      <c r="G58" s="114" t="s">
        <v>50</v>
      </c>
      <c r="H58" s="7"/>
      <c r="I58" s="85" t="s">
        <v>38</v>
      </c>
      <c r="J58" s="8"/>
      <c r="K58" s="106" t="s">
        <v>39</v>
      </c>
      <c r="L58" s="101" t="s">
        <v>39</v>
      </c>
      <c r="M58" s="55"/>
      <c r="N58" s="106" t="s">
        <v>39</v>
      </c>
      <c r="O58" s="101" t="s">
        <v>39</v>
      </c>
      <c r="P58" s="55"/>
      <c r="Q58" s="106" t="s">
        <v>39</v>
      </c>
      <c r="R58" s="101" t="s">
        <v>39</v>
      </c>
      <c r="S58" s="55"/>
      <c r="T58" s="106" t="s">
        <v>39</v>
      </c>
      <c r="U58" s="101" t="s">
        <v>39</v>
      </c>
      <c r="V58" s="55"/>
      <c r="W58" s="106" t="s">
        <v>39</v>
      </c>
      <c r="X58" s="101" t="s">
        <v>39</v>
      </c>
      <c r="Y58" s="55"/>
      <c r="Z58" s="74"/>
      <c r="AA58" s="107"/>
      <c r="AB58" s="87"/>
      <c r="AC58" s="88"/>
      <c r="AD58" s="5">
        <f>SUM(AD59:AD134)</f>
        <v>0</v>
      </c>
      <c r="AE58" s="55"/>
      <c r="AF58" s="1"/>
      <c r="AG58" s="137"/>
      <c r="AH58" s="137"/>
      <c r="AI58" s="137"/>
      <c r="AJ58" s="137"/>
      <c r="AK58" s="137"/>
    </row>
    <row r="59" spans="1:37" ht="12.75" customHeight="1" x14ac:dyDescent="0.15">
      <c r="A59" s="89" t="s">
        <v>40</v>
      </c>
      <c r="B59" s="205" t="s">
        <v>40</v>
      </c>
      <c r="C59" s="206"/>
      <c r="D59" s="207"/>
      <c r="E59" s="205" t="s">
        <v>243</v>
      </c>
      <c r="F59" s="207"/>
      <c r="G59" s="115" t="s">
        <v>52</v>
      </c>
      <c r="H59" s="7"/>
      <c r="I59" s="90" t="s">
        <v>41</v>
      </c>
      <c r="J59" s="8"/>
      <c r="K59" s="10" t="s">
        <v>42</v>
      </c>
      <c r="L59" s="91" t="s">
        <v>43</v>
      </c>
      <c r="M59" s="55"/>
      <c r="N59" s="10" t="s">
        <v>42</v>
      </c>
      <c r="O59" s="91" t="s">
        <v>43</v>
      </c>
      <c r="P59" s="55"/>
      <c r="Q59" s="10" t="s">
        <v>42</v>
      </c>
      <c r="R59" s="91" t="s">
        <v>43</v>
      </c>
      <c r="S59" s="55"/>
      <c r="T59" s="10" t="s">
        <v>42</v>
      </c>
      <c r="U59" s="91" t="s">
        <v>43</v>
      </c>
      <c r="V59" s="55"/>
      <c r="W59" s="10" t="s">
        <v>42</v>
      </c>
      <c r="X59" s="91" t="s">
        <v>43</v>
      </c>
      <c r="Y59" s="55"/>
      <c r="Z59" s="74"/>
      <c r="AA59" s="108"/>
      <c r="AB59" s="92"/>
      <c r="AC59" s="55"/>
      <c r="AD59" s="5">
        <f>SUM(AD60:AD134)</f>
        <v>0</v>
      </c>
      <c r="AE59" s="55"/>
      <c r="AF59" s="1"/>
      <c r="AG59" s="137"/>
      <c r="AH59" s="137"/>
      <c r="AI59" s="137"/>
      <c r="AJ59" s="137"/>
      <c r="AK59" s="137"/>
    </row>
    <row r="60" spans="1:37" ht="5" customHeight="1" x14ac:dyDescent="0.15">
      <c r="A60" s="1"/>
      <c r="B60" s="59"/>
      <c r="C60" s="7"/>
      <c r="E60" s="3"/>
      <c r="F60" s="144"/>
      <c r="G60" s="5"/>
      <c r="H60" s="3"/>
      <c r="I60" s="6"/>
      <c r="J60" s="5"/>
      <c r="K60" s="5"/>
      <c r="L60" s="5"/>
      <c r="M60" s="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139"/>
      <c r="Y60" s="55"/>
      <c r="Z60" s="55"/>
      <c r="AA60" s="1"/>
      <c r="AB60" s="4"/>
      <c r="AC60" s="4"/>
      <c r="AD60" s="5">
        <f>SUM(AD64:AD129)</f>
        <v>0</v>
      </c>
      <c r="AE60" s="55"/>
      <c r="AF60" s="1"/>
      <c r="AG60" s="137"/>
      <c r="AH60" s="137"/>
      <c r="AI60" s="137"/>
      <c r="AJ60" s="137"/>
      <c r="AK60" s="137"/>
    </row>
    <row r="61" spans="1:37" ht="11" customHeight="1" x14ac:dyDescent="0.15">
      <c r="A61" s="182" t="s">
        <v>307</v>
      </c>
      <c r="B61" s="59"/>
      <c r="C61" s="7"/>
      <c r="E61" s="3"/>
      <c r="F61" s="3"/>
      <c r="G61" s="184"/>
      <c r="H61" s="3"/>
      <c r="I61" s="6"/>
      <c r="J61" s="5"/>
      <c r="K61" s="5"/>
      <c r="L61" s="5"/>
      <c r="M61" s="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139"/>
      <c r="Y61" s="55"/>
      <c r="Z61" s="55"/>
      <c r="AA61" s="1"/>
      <c r="AB61" s="4"/>
      <c r="AC61" s="4"/>
      <c r="AD61" s="5">
        <f>SUM(AD62:AD74)</f>
        <v>0</v>
      </c>
      <c r="AE61" s="55"/>
      <c r="AF61" s="1"/>
      <c r="AG61" s="137"/>
      <c r="AH61" s="137"/>
      <c r="AI61" s="137"/>
      <c r="AJ61" s="137"/>
      <c r="AK61" s="137"/>
    </row>
    <row r="62" spans="1:37" ht="11" x14ac:dyDescent="0.15">
      <c r="A62" s="105" t="s">
        <v>318</v>
      </c>
      <c r="B62" s="191" t="s">
        <v>69</v>
      </c>
      <c r="C62" s="192"/>
      <c r="D62" s="193"/>
      <c r="E62" s="194">
        <v>8.1300000000000008</v>
      </c>
      <c r="F62" s="195"/>
      <c r="G62" s="109">
        <v>48.78</v>
      </c>
      <c r="H62" s="11"/>
      <c r="I62" s="53" t="s">
        <v>188</v>
      </c>
      <c r="J62" s="97"/>
      <c r="K62" s="52"/>
      <c r="L62" s="98">
        <f>IF(OR($N$20="YES",$N$21="YES"),(K62),(0))</f>
        <v>0</v>
      </c>
      <c r="M62" s="88"/>
      <c r="N62" s="52"/>
      <c r="O62" s="98">
        <f>IF(OR($N$20="YES",$N$21="YES"),(N62),(0))</f>
        <v>0</v>
      </c>
      <c r="P62" s="88"/>
      <c r="Q62" s="52"/>
      <c r="R62" s="98">
        <f>IF(OR($N$20="YES",$N$21="YES"),(Q62),(0))</f>
        <v>0</v>
      </c>
      <c r="S62" s="88"/>
      <c r="T62" s="52"/>
      <c r="U62" s="98">
        <f>IF(OR($N$20="YES",$N$21="YES"),(T62),(0))</f>
        <v>0</v>
      </c>
      <c r="V62" s="88"/>
      <c r="W62" s="52"/>
      <c r="X62" s="98">
        <f>IF(OR($N$20="YES",$N$21="YES"),(W62),(0))</f>
        <v>0</v>
      </c>
      <c r="Y62" s="88"/>
      <c r="Z62" s="9"/>
      <c r="AA62" s="102"/>
      <c r="AB62" s="99"/>
      <c r="AC62" s="88"/>
      <c r="AD62" s="5">
        <f t="shared" ref="AD62:AD63" si="99">SUM(K62,L62,N62,O62,Q62,R62,T62,U62,W62,X62)</f>
        <v>0</v>
      </c>
      <c r="AE62" s="5"/>
      <c r="AF62" s="1"/>
      <c r="AG62" s="137">
        <f>K62*G62</f>
        <v>0</v>
      </c>
      <c r="AH62" s="137">
        <f>N62*G62</f>
        <v>0</v>
      </c>
      <c r="AI62" s="137">
        <f>Q62*G62</f>
        <v>0</v>
      </c>
      <c r="AJ62" s="137">
        <f>T62*G62</f>
        <v>0</v>
      </c>
      <c r="AK62" s="137">
        <f>W62*G62</f>
        <v>0</v>
      </c>
    </row>
    <row r="63" spans="1:37" ht="11" x14ac:dyDescent="0.15">
      <c r="A63" s="105" t="s">
        <v>319</v>
      </c>
      <c r="B63" s="191" t="s">
        <v>70</v>
      </c>
      <c r="C63" s="192"/>
      <c r="D63" s="193"/>
      <c r="E63" s="194">
        <v>8.75</v>
      </c>
      <c r="F63" s="195"/>
      <c r="G63" s="109">
        <v>52.5</v>
      </c>
      <c r="H63" s="11"/>
      <c r="I63" s="53" t="s">
        <v>189</v>
      </c>
      <c r="J63" s="97"/>
      <c r="K63" s="52"/>
      <c r="L63" s="98">
        <f>IF(OR($N$20="YES",$N$21="YES"),(K63),(0))</f>
        <v>0</v>
      </c>
      <c r="M63" s="88"/>
      <c r="N63" s="52"/>
      <c r="O63" s="98">
        <f>IF(OR($N$20="YES",$N$21="YES"),(N63),(0))</f>
        <v>0</v>
      </c>
      <c r="P63" s="88"/>
      <c r="Q63" s="52"/>
      <c r="R63" s="98">
        <f>IF(OR($N$20="YES",$N$21="YES"),(Q63),(0))</f>
        <v>0</v>
      </c>
      <c r="S63" s="88"/>
      <c r="T63" s="52"/>
      <c r="U63" s="98">
        <f>IF(OR($N$20="YES",$N$21="YES"),(T63),(0))</f>
        <v>0</v>
      </c>
      <c r="V63" s="88"/>
      <c r="W63" s="52"/>
      <c r="X63" s="98">
        <f>IF(OR($N$20="YES",$N$21="YES"),(W63),(0))</f>
        <v>0</v>
      </c>
      <c r="Y63" s="88"/>
      <c r="Z63" s="9"/>
      <c r="AA63" s="102"/>
      <c r="AB63" s="99"/>
      <c r="AC63" s="88"/>
      <c r="AD63" s="5">
        <f t="shared" si="99"/>
        <v>0</v>
      </c>
      <c r="AE63" s="5"/>
      <c r="AF63" s="1"/>
      <c r="AG63" s="137">
        <f>K63*G63</f>
        <v>0</v>
      </c>
      <c r="AH63" s="137">
        <f>N63*G63</f>
        <v>0</v>
      </c>
      <c r="AI63" s="137">
        <f>Q63*G63</f>
        <v>0</v>
      </c>
      <c r="AJ63" s="137">
        <f>T63*G63</f>
        <v>0</v>
      </c>
      <c r="AK63" s="137">
        <f>W63*G63</f>
        <v>0</v>
      </c>
    </row>
    <row r="64" spans="1:37" ht="11" x14ac:dyDescent="0.15">
      <c r="A64" s="105" t="s">
        <v>206</v>
      </c>
      <c r="B64" s="191" t="s">
        <v>246</v>
      </c>
      <c r="C64" s="192"/>
      <c r="D64" s="193"/>
      <c r="E64" s="194">
        <v>6.25</v>
      </c>
      <c r="F64" s="195"/>
      <c r="G64" s="109">
        <v>37.5</v>
      </c>
      <c r="H64" s="11"/>
      <c r="I64" s="53" t="s">
        <v>207</v>
      </c>
      <c r="J64" s="97"/>
      <c r="K64" s="52"/>
      <c r="L64" s="98">
        <f t="shared" ref="L64:L76" si="100">IF(OR($N$20="YES",$N$21="YES"),(K64),(0))</f>
        <v>0</v>
      </c>
      <c r="M64" s="88"/>
      <c r="N64" s="52"/>
      <c r="O64" s="98">
        <f t="shared" ref="O64:O76" si="101">IF(OR($N$20="YES",$N$21="YES"),(N64),(0))</f>
        <v>0</v>
      </c>
      <c r="P64" s="88"/>
      <c r="Q64" s="52"/>
      <c r="R64" s="98">
        <f t="shared" ref="R64:R76" si="102">IF(OR($N$20="YES",$N$21="YES"),(Q64),(0))</f>
        <v>0</v>
      </c>
      <c r="S64" s="88"/>
      <c r="T64" s="52"/>
      <c r="U64" s="98">
        <f t="shared" ref="U64:U76" si="103">IF(OR($N$20="YES",$N$21="YES"),(T64),(0))</f>
        <v>0</v>
      </c>
      <c r="V64" s="88"/>
      <c r="W64" s="52"/>
      <c r="X64" s="98">
        <f t="shared" ref="X64:X76" si="104">IF(OR($N$20="YES",$N$21="YES"),(W64),(0))</f>
        <v>0</v>
      </c>
      <c r="Y64" s="88"/>
      <c r="Z64" s="9"/>
      <c r="AA64" s="102"/>
      <c r="AB64" s="99"/>
      <c r="AC64" s="88"/>
      <c r="AD64" s="5">
        <f t="shared" ref="AD64:AD76" si="105">SUM(K64,L64,N64,O64,Q64,R64,T64,U64,W64,X64)</f>
        <v>0</v>
      </c>
      <c r="AE64" s="5"/>
      <c r="AF64" s="1"/>
      <c r="AG64" s="137">
        <f t="shared" ref="AG64:AG76" si="106">K64*G64</f>
        <v>0</v>
      </c>
      <c r="AH64" s="137">
        <f t="shared" ref="AH64:AH76" si="107">N64*G64</f>
        <v>0</v>
      </c>
      <c r="AI64" s="137">
        <f t="shared" ref="AI64:AI76" si="108">Q64*G64</f>
        <v>0</v>
      </c>
      <c r="AJ64" s="137">
        <f t="shared" ref="AJ64:AJ76" si="109">T64*G64</f>
        <v>0</v>
      </c>
      <c r="AK64" s="137">
        <f t="shared" ref="AK64:AK76" si="110">W64*G64</f>
        <v>0</v>
      </c>
    </row>
    <row r="65" spans="1:37" ht="11" x14ac:dyDescent="0.15">
      <c r="A65" s="105" t="s">
        <v>251</v>
      </c>
      <c r="B65" s="191" t="s">
        <v>71</v>
      </c>
      <c r="C65" s="192"/>
      <c r="D65" s="193"/>
      <c r="E65" s="194">
        <v>8.75</v>
      </c>
      <c r="F65" s="195"/>
      <c r="G65" s="109">
        <v>35</v>
      </c>
      <c r="H65" s="11"/>
      <c r="I65" s="110" t="s">
        <v>190</v>
      </c>
      <c r="J65" s="97"/>
      <c r="K65" s="52"/>
      <c r="L65" s="98">
        <f>IF(OR($N$20="YES",$N$21="YES"),(K65),(0))</f>
        <v>0</v>
      </c>
      <c r="M65" s="88"/>
      <c r="N65" s="52"/>
      <c r="O65" s="98">
        <f>IF(OR($N$20="YES",$N$21="YES"),(N65),(0))</f>
        <v>0</v>
      </c>
      <c r="P65" s="88"/>
      <c r="Q65" s="52"/>
      <c r="R65" s="98">
        <f>IF(OR($N$20="YES",$N$21="YES"),(Q65),(0))</f>
        <v>0</v>
      </c>
      <c r="S65" s="88"/>
      <c r="T65" s="52"/>
      <c r="U65" s="98">
        <f>IF(OR($N$20="YES",$N$21="YES"),(T65),(0))</f>
        <v>0</v>
      </c>
      <c r="V65" s="88"/>
      <c r="W65" s="52"/>
      <c r="X65" s="98">
        <f>IF(OR($N$20="YES",$N$21="YES"),(W65),(0))</f>
        <v>0</v>
      </c>
      <c r="Y65" s="88"/>
      <c r="Z65" s="9"/>
      <c r="AA65" s="102"/>
      <c r="AB65" s="99"/>
      <c r="AC65" s="88"/>
      <c r="AD65" s="5">
        <f>SUM(K65,L65,N65,O65,Q65,R65,T65,U65,W65,X65)</f>
        <v>0</v>
      </c>
      <c r="AE65" s="5"/>
      <c r="AF65" s="1"/>
      <c r="AG65" s="137">
        <f>K65*G65</f>
        <v>0</v>
      </c>
      <c r="AH65" s="137">
        <f>N65*G65</f>
        <v>0</v>
      </c>
      <c r="AI65" s="137">
        <f>Q65*G65</f>
        <v>0</v>
      </c>
      <c r="AJ65" s="137">
        <f>T65*G65</f>
        <v>0</v>
      </c>
      <c r="AK65" s="137">
        <f>W65*G65</f>
        <v>0</v>
      </c>
    </row>
    <row r="66" spans="1:37" ht="11" x14ac:dyDescent="0.15">
      <c r="A66" s="105" t="s">
        <v>253</v>
      </c>
      <c r="B66" s="191" t="s">
        <v>73</v>
      </c>
      <c r="C66" s="192"/>
      <c r="D66" s="193"/>
      <c r="E66" s="194">
        <v>5.31</v>
      </c>
      <c r="F66" s="195"/>
      <c r="G66" s="109">
        <v>21.24</v>
      </c>
      <c r="H66" s="119"/>
      <c r="I66" s="116" t="s">
        <v>192</v>
      </c>
      <c r="J66" s="97"/>
      <c r="K66" s="111"/>
      <c r="L66" s="98">
        <f>IF(OR($N$20="YES",$N$21="YES"),(K66),(0))</f>
        <v>0</v>
      </c>
      <c r="M66" s="88"/>
      <c r="N66" s="111"/>
      <c r="O66" s="98">
        <f>IF(OR($N$20="YES",$N$21="YES"),(N66),(0))</f>
        <v>0</v>
      </c>
      <c r="P66" s="88"/>
      <c r="Q66" s="111"/>
      <c r="R66" s="98">
        <f>IF(OR($N$20="YES",$N$21="YES"),(Q66),(0))</f>
        <v>0</v>
      </c>
      <c r="S66" s="88"/>
      <c r="T66" s="111"/>
      <c r="U66" s="98">
        <f>IF(OR($N$20="YES",$N$21="YES"),(T66),(0))</f>
        <v>0</v>
      </c>
      <c r="V66" s="88"/>
      <c r="W66" s="111"/>
      <c r="X66" s="98">
        <f>IF(OR($N$20="YES",$N$21="YES"),(W66),(0))</f>
        <v>0</v>
      </c>
      <c r="Y66" s="88"/>
      <c r="Z66" s="9"/>
      <c r="AA66" s="102"/>
      <c r="AB66" s="99"/>
      <c r="AC66" s="88"/>
      <c r="AD66" s="5">
        <f>SUM(K66,L66,N66,O66,Q66,R66,T66,U66,W66,X66)</f>
        <v>0</v>
      </c>
      <c r="AE66" s="5"/>
      <c r="AF66" s="1"/>
      <c r="AG66" s="137">
        <f>K66*G66</f>
        <v>0</v>
      </c>
      <c r="AH66" s="137">
        <f>N66*G66</f>
        <v>0</v>
      </c>
      <c r="AI66" s="137">
        <f>Q66*G66</f>
        <v>0</v>
      </c>
      <c r="AJ66" s="137">
        <f>T66*G66</f>
        <v>0</v>
      </c>
      <c r="AK66" s="137">
        <f>W66*G66</f>
        <v>0</v>
      </c>
    </row>
    <row r="67" spans="1:37" ht="11" x14ac:dyDescent="0.15">
      <c r="A67" s="105" t="s">
        <v>254</v>
      </c>
      <c r="B67" s="191" t="s">
        <v>84</v>
      </c>
      <c r="C67" s="192"/>
      <c r="D67" s="193"/>
      <c r="E67" s="194">
        <v>5.31</v>
      </c>
      <c r="F67" s="195"/>
      <c r="G67" s="109">
        <v>21.24</v>
      </c>
      <c r="H67" s="11"/>
      <c r="I67" s="110" t="s">
        <v>193</v>
      </c>
      <c r="J67" s="97"/>
      <c r="K67" s="111"/>
      <c r="L67" s="98">
        <f>IF(OR($N$20="YES",$N$21="YES"),(K67),(0))</f>
        <v>0</v>
      </c>
      <c r="M67" s="88"/>
      <c r="N67" s="111"/>
      <c r="O67" s="98">
        <f>IF(OR($N$20="YES",$N$21="YES"),(N67),(0))</f>
        <v>0</v>
      </c>
      <c r="P67" s="88"/>
      <c r="Q67" s="111"/>
      <c r="R67" s="98">
        <f>IF(OR($N$20="YES",$N$21="YES"),(Q67),(0))</f>
        <v>0</v>
      </c>
      <c r="S67" s="88"/>
      <c r="T67" s="111"/>
      <c r="U67" s="98">
        <f>IF(OR($N$20="YES",$N$21="YES"),(T67),(0))</f>
        <v>0</v>
      </c>
      <c r="V67" s="88"/>
      <c r="W67" s="111"/>
      <c r="X67" s="98">
        <f>IF(OR($N$20="YES",$N$21="YES"),(W67),(0))</f>
        <v>0</v>
      </c>
      <c r="Y67" s="88"/>
      <c r="Z67" s="9"/>
      <c r="AA67" s="102"/>
      <c r="AB67" s="99"/>
      <c r="AC67" s="88"/>
      <c r="AD67" s="5">
        <f>SUM(K67,L67,N67,O67,Q67,R67,T67,U67,W67,X67)</f>
        <v>0</v>
      </c>
      <c r="AE67" s="5"/>
      <c r="AF67" s="1"/>
      <c r="AG67" s="137">
        <f>K67*G67</f>
        <v>0</v>
      </c>
      <c r="AH67" s="137">
        <f>N67*G67</f>
        <v>0</v>
      </c>
      <c r="AI67" s="137">
        <f>Q67*G67</f>
        <v>0</v>
      </c>
      <c r="AJ67" s="137">
        <f>T67*G67</f>
        <v>0</v>
      </c>
      <c r="AK67" s="137">
        <f>W67*G67</f>
        <v>0</v>
      </c>
    </row>
    <row r="68" spans="1:37" ht="11" x14ac:dyDescent="0.15">
      <c r="A68" s="190" t="s">
        <v>262</v>
      </c>
      <c r="B68" s="191" t="s">
        <v>94</v>
      </c>
      <c r="C68" s="192"/>
      <c r="D68" s="193"/>
      <c r="E68" s="194">
        <v>15.47</v>
      </c>
      <c r="F68" s="195"/>
      <c r="G68" s="109">
        <v>30.94</v>
      </c>
      <c r="H68" s="11"/>
      <c r="I68" s="53" t="s">
        <v>95</v>
      </c>
      <c r="J68" s="97"/>
      <c r="K68" s="52"/>
      <c r="L68" s="98"/>
      <c r="M68" s="88"/>
      <c r="N68" s="52"/>
      <c r="O68" s="98"/>
      <c r="P68" s="88"/>
      <c r="Q68" s="52"/>
      <c r="R68" s="98"/>
      <c r="S68" s="88"/>
      <c r="T68" s="52"/>
      <c r="U68" s="98"/>
      <c r="V68" s="88"/>
      <c r="W68" s="52"/>
      <c r="X68" s="98"/>
      <c r="Y68" s="88"/>
      <c r="Z68" s="9"/>
      <c r="AA68" s="102"/>
      <c r="AB68" s="99"/>
      <c r="AC68" s="88"/>
      <c r="AD68" s="5">
        <f t="shared" ref="AD68" si="111">SUM(K68,L68,N68,O68,Q68,R68,T68,U68,W68,X68)</f>
        <v>0</v>
      </c>
      <c r="AE68" s="5"/>
      <c r="AF68" s="1"/>
      <c r="AG68" s="137">
        <f t="shared" ref="AG68" si="112">K68*G68</f>
        <v>0</v>
      </c>
      <c r="AH68" s="137">
        <f t="shared" ref="AH68" si="113">N68*G68</f>
        <v>0</v>
      </c>
      <c r="AI68" s="137">
        <f t="shared" ref="AI68" si="114">Q68*G68</f>
        <v>0</v>
      </c>
      <c r="AJ68" s="137">
        <f t="shared" ref="AJ68" si="115">T68*G68</f>
        <v>0</v>
      </c>
      <c r="AK68" s="137">
        <f t="shared" ref="AK68" si="116">W68*G68</f>
        <v>0</v>
      </c>
    </row>
    <row r="69" spans="1:37" ht="11" x14ac:dyDescent="0.15">
      <c r="A69" s="105" t="s">
        <v>258</v>
      </c>
      <c r="B69" s="191" t="s">
        <v>74</v>
      </c>
      <c r="C69" s="192"/>
      <c r="D69" s="193"/>
      <c r="E69" s="194">
        <v>5.63</v>
      </c>
      <c r="F69" s="195"/>
      <c r="G69" s="109">
        <v>16.89</v>
      </c>
      <c r="H69" s="11"/>
      <c r="I69" s="53" t="s">
        <v>197</v>
      </c>
      <c r="J69" s="97"/>
      <c r="K69" s="111"/>
      <c r="L69" s="98">
        <f>IF(OR($N$20="YES",$N$21="YES"),(K69),(0))</f>
        <v>0</v>
      </c>
      <c r="M69" s="88"/>
      <c r="N69" s="111"/>
      <c r="O69" s="98">
        <f>IF(OR($N$20="YES",$N$21="YES"),(N69),(0))</f>
        <v>0</v>
      </c>
      <c r="P69" s="88"/>
      <c r="Q69" s="111"/>
      <c r="R69" s="98">
        <f>IF(OR($N$20="YES",$N$21="YES"),(Q69),(0))</f>
        <v>0</v>
      </c>
      <c r="S69" s="88"/>
      <c r="T69" s="111"/>
      <c r="U69" s="98">
        <f>IF(OR($N$20="YES",$N$21="YES"),(T69),(0))</f>
        <v>0</v>
      </c>
      <c r="V69" s="88"/>
      <c r="W69" s="111"/>
      <c r="X69" s="98">
        <f>IF(OR($N$20="YES",$N$21="YES"),(W69),(0))</f>
        <v>0</v>
      </c>
      <c r="Y69" s="88"/>
      <c r="Z69" s="9"/>
      <c r="AA69" s="102"/>
      <c r="AB69" s="99"/>
      <c r="AC69" s="88"/>
      <c r="AD69" s="5">
        <f>SUM(K69,L69,N69,O69,Q69,R69,T69,U69,W69,X69)</f>
        <v>0</v>
      </c>
      <c r="AE69" s="5"/>
      <c r="AF69" s="1"/>
      <c r="AG69" s="137">
        <f>K69*G69</f>
        <v>0</v>
      </c>
      <c r="AH69" s="137">
        <f>N69*G69</f>
        <v>0</v>
      </c>
      <c r="AI69" s="137">
        <f>Q69*G69</f>
        <v>0</v>
      </c>
      <c r="AJ69" s="137">
        <f>T69*G69</f>
        <v>0</v>
      </c>
      <c r="AK69" s="137">
        <f>W69*G69</f>
        <v>0</v>
      </c>
    </row>
    <row r="70" spans="1:37" ht="11" x14ac:dyDescent="0.15">
      <c r="A70" s="105" t="s">
        <v>260</v>
      </c>
      <c r="B70" s="191" t="s">
        <v>77</v>
      </c>
      <c r="C70" s="192"/>
      <c r="D70" s="193"/>
      <c r="E70" s="194">
        <v>13.74</v>
      </c>
      <c r="F70" s="195"/>
      <c r="G70" s="109">
        <v>54.96</v>
      </c>
      <c r="H70" s="11"/>
      <c r="I70" s="53" t="s">
        <v>199</v>
      </c>
      <c r="J70" s="97"/>
      <c r="K70" s="52"/>
      <c r="L70" s="98">
        <f>IF(OR($N$20="YES",$N$21="YES"),(K70),(0))</f>
        <v>0</v>
      </c>
      <c r="M70" s="88"/>
      <c r="N70" s="52"/>
      <c r="O70" s="98">
        <f>IF(OR($N$20="YES",$N$21="YES"),(N70),(0))</f>
        <v>0</v>
      </c>
      <c r="P70" s="88"/>
      <c r="Q70" s="52"/>
      <c r="R70" s="98">
        <f>IF(OR($N$20="YES",$N$21="YES"),(Q70),(0))</f>
        <v>0</v>
      </c>
      <c r="S70" s="88"/>
      <c r="T70" s="52"/>
      <c r="U70" s="98">
        <f>IF(OR($N$20="YES",$N$21="YES"),(T70),(0))</f>
        <v>0</v>
      </c>
      <c r="V70" s="88"/>
      <c r="W70" s="52"/>
      <c r="X70" s="98">
        <f>IF(OR($N$20="YES",$N$21="YES"),(W70),(0))</f>
        <v>0</v>
      </c>
      <c r="Y70" s="88"/>
      <c r="Z70" s="9"/>
      <c r="AA70" s="102"/>
      <c r="AB70" s="99"/>
      <c r="AC70" s="88"/>
      <c r="AD70" s="5">
        <f>SUM(K70,L70,N70,O70,Q70,R70,T70,U70,W70,X70)</f>
        <v>0</v>
      </c>
      <c r="AE70" s="5"/>
      <c r="AF70" s="1"/>
      <c r="AG70" s="137">
        <f>K70*G70</f>
        <v>0</v>
      </c>
      <c r="AH70" s="137">
        <f>N70*G70</f>
        <v>0</v>
      </c>
      <c r="AI70" s="137">
        <f>Q70*G70</f>
        <v>0</v>
      </c>
      <c r="AJ70" s="137">
        <f>T70*G70</f>
        <v>0</v>
      </c>
      <c r="AK70" s="137">
        <f>W70*G70</f>
        <v>0</v>
      </c>
    </row>
    <row r="71" spans="1:37" ht="11" x14ac:dyDescent="0.15">
      <c r="A71" s="105" t="s">
        <v>268</v>
      </c>
      <c r="B71" s="191" t="s">
        <v>269</v>
      </c>
      <c r="C71" s="192"/>
      <c r="D71" s="193"/>
      <c r="E71" s="194">
        <v>25</v>
      </c>
      <c r="F71" s="195"/>
      <c r="G71" s="109">
        <v>75</v>
      </c>
      <c r="H71" s="11"/>
      <c r="I71" s="53" t="s">
        <v>200</v>
      </c>
      <c r="J71" s="97"/>
      <c r="K71" s="52"/>
      <c r="L71" s="98">
        <f>IF(OR($N$20="YES",$N$21="YES"),(K71),(0))</f>
        <v>0</v>
      </c>
      <c r="M71" s="88"/>
      <c r="N71" s="52"/>
      <c r="O71" s="98">
        <f>IF(OR($N$20="YES",$N$21="YES"),(N71),(0))</f>
        <v>0</v>
      </c>
      <c r="P71" s="88"/>
      <c r="Q71" s="52"/>
      <c r="R71" s="98">
        <f>IF(OR($N$20="YES",$N$21="YES"),(Q71),(0))</f>
        <v>0</v>
      </c>
      <c r="S71" s="88"/>
      <c r="T71" s="52"/>
      <c r="U71" s="98">
        <f>IF(OR($N$20="YES",$N$21="YES"),(T71),(0))</f>
        <v>0</v>
      </c>
      <c r="V71" s="88"/>
      <c r="W71" s="52"/>
      <c r="X71" s="98">
        <f>IF(OR($N$20="YES",$N$21="YES"),(W71),(0))</f>
        <v>0</v>
      </c>
      <c r="Y71" s="88"/>
      <c r="Z71" s="9"/>
      <c r="AA71" s="102"/>
      <c r="AB71" s="99"/>
      <c r="AC71" s="88"/>
      <c r="AD71" s="5">
        <f>SUM(K71,L71,N71,O71,Q71,R71,T71,U71,W71,X71)</f>
        <v>0</v>
      </c>
      <c r="AE71" s="5"/>
      <c r="AF71" s="1"/>
      <c r="AG71" s="137">
        <f>K71*G71</f>
        <v>0</v>
      </c>
      <c r="AH71" s="137">
        <f>N71*G71</f>
        <v>0</v>
      </c>
      <c r="AI71" s="137">
        <f>Q71*G71</f>
        <v>0</v>
      </c>
      <c r="AJ71" s="137">
        <f>T71*G71</f>
        <v>0</v>
      </c>
      <c r="AK71" s="137">
        <f>W71*G71</f>
        <v>0</v>
      </c>
    </row>
    <row r="72" spans="1:37" ht="11" x14ac:dyDescent="0.15">
      <c r="A72" s="190" t="s">
        <v>317</v>
      </c>
      <c r="B72" s="191" t="s">
        <v>204</v>
      </c>
      <c r="C72" s="192"/>
      <c r="D72" s="193"/>
      <c r="E72" s="194">
        <v>8.35</v>
      </c>
      <c r="F72" s="195"/>
      <c r="G72" s="109">
        <v>33.4</v>
      </c>
      <c r="H72" s="11"/>
      <c r="I72" s="53" t="s">
        <v>205</v>
      </c>
      <c r="J72" s="97"/>
      <c r="K72" s="52"/>
      <c r="L72" s="98">
        <f>IF(OR($N$20="YES",$N$21="YES"),(K72),(0))</f>
        <v>0</v>
      </c>
      <c r="M72" s="88"/>
      <c r="N72" s="52"/>
      <c r="O72" s="98">
        <f>IF(OR($N$20="YES",$N$21="YES"),(N72),(0))</f>
        <v>0</v>
      </c>
      <c r="P72" s="88"/>
      <c r="Q72" s="52"/>
      <c r="R72" s="98">
        <f>IF(OR($N$20="YES",$N$21="YES"),(Q72),(0))</f>
        <v>0</v>
      </c>
      <c r="S72" s="88"/>
      <c r="T72" s="52"/>
      <c r="U72" s="98">
        <f>IF(OR($N$20="YES",$N$21="YES"),(T72),(0))</f>
        <v>0</v>
      </c>
      <c r="V72" s="88"/>
      <c r="W72" s="52"/>
      <c r="X72" s="98">
        <f>IF(OR($N$20="YES",$N$21="YES"),(W72),(0))</f>
        <v>0</v>
      </c>
      <c r="Y72" s="88"/>
      <c r="Z72" s="9"/>
      <c r="AA72" s="102"/>
      <c r="AB72" s="99"/>
      <c r="AC72" s="88"/>
      <c r="AD72" s="5">
        <f>SUM(K72,L72,N72,O72,Q72,R72,T72,U72,W72,X72)</f>
        <v>0</v>
      </c>
      <c r="AE72" s="5"/>
      <c r="AF72" s="1"/>
      <c r="AG72" s="137">
        <f>K72*G72</f>
        <v>0</v>
      </c>
      <c r="AH72" s="137">
        <f>N72*G72</f>
        <v>0</v>
      </c>
      <c r="AI72" s="137">
        <f>Q72*G72</f>
        <v>0</v>
      </c>
      <c r="AJ72" s="137">
        <f>T72*G72</f>
        <v>0</v>
      </c>
      <c r="AK72" s="137">
        <f>W72*G72</f>
        <v>0</v>
      </c>
    </row>
    <row r="73" spans="1:37" ht="11" x14ac:dyDescent="0.15">
      <c r="A73" s="190" t="s">
        <v>261</v>
      </c>
      <c r="B73" s="191" t="s">
        <v>93</v>
      </c>
      <c r="C73" s="192"/>
      <c r="D73" s="193"/>
      <c r="E73" s="194">
        <v>18.13</v>
      </c>
      <c r="F73" s="195"/>
      <c r="G73" s="109">
        <v>72.52</v>
      </c>
      <c r="H73" s="119"/>
      <c r="I73" s="53" t="s">
        <v>202</v>
      </c>
      <c r="J73" s="97"/>
      <c r="K73" s="111"/>
      <c r="L73" s="98"/>
      <c r="M73" s="88"/>
      <c r="N73" s="111"/>
      <c r="O73" s="98"/>
      <c r="P73" s="88"/>
      <c r="Q73" s="111"/>
      <c r="R73" s="98"/>
      <c r="S73" s="88"/>
      <c r="T73" s="111"/>
      <c r="U73" s="98"/>
      <c r="V73" s="88"/>
      <c r="W73" s="111"/>
      <c r="X73" s="98"/>
      <c r="Y73" s="88"/>
      <c r="Z73" s="9"/>
      <c r="AA73" s="102"/>
      <c r="AB73" s="99"/>
      <c r="AC73" s="88"/>
      <c r="AD73" s="5">
        <f t="shared" ref="AD73" si="117">SUM(K73,L73,N73,O73,Q73,R73,T73,U73,W73,X73)</f>
        <v>0</v>
      </c>
      <c r="AE73" s="5"/>
      <c r="AF73" s="1"/>
      <c r="AG73" s="137">
        <f t="shared" ref="AG73" si="118">K73*G73</f>
        <v>0</v>
      </c>
      <c r="AH73" s="137">
        <f t="shared" ref="AH73" si="119">N73*G73</f>
        <v>0</v>
      </c>
      <c r="AI73" s="137">
        <f t="shared" ref="AI73" si="120">Q73*G73</f>
        <v>0</v>
      </c>
      <c r="AJ73" s="137">
        <f t="shared" ref="AJ73" si="121">T73*G73</f>
        <v>0</v>
      </c>
      <c r="AK73" s="137">
        <f t="shared" ref="AK73" si="122">W73*G73</f>
        <v>0</v>
      </c>
    </row>
    <row r="74" spans="1:37" ht="11" x14ac:dyDescent="0.15">
      <c r="A74" s="183" t="s">
        <v>267</v>
      </c>
      <c r="B74" s="191" t="s">
        <v>99</v>
      </c>
      <c r="C74" s="192"/>
      <c r="D74" s="193"/>
      <c r="E74" s="194">
        <v>15.63</v>
      </c>
      <c r="F74" s="195"/>
      <c r="G74" s="181">
        <v>62.52</v>
      </c>
      <c r="H74" s="120"/>
      <c r="I74" s="53" t="s">
        <v>203</v>
      </c>
      <c r="J74" s="118"/>
      <c r="K74" s="52"/>
      <c r="L74" s="98"/>
      <c r="M74" s="95"/>
      <c r="N74" s="52"/>
      <c r="O74" s="98"/>
      <c r="P74" s="95"/>
      <c r="Q74" s="52"/>
      <c r="R74" s="98"/>
      <c r="S74" s="95"/>
      <c r="T74" s="52"/>
      <c r="U74" s="98"/>
      <c r="V74" s="95"/>
      <c r="W74" s="52"/>
      <c r="X74" s="98"/>
      <c r="Y74" s="88"/>
      <c r="Z74" s="9"/>
      <c r="AA74" s="102"/>
      <c r="AB74" s="99"/>
      <c r="AC74" s="88"/>
      <c r="AD74" s="5">
        <f>SUM(K74,L74,N74,O74,Q74,R74,T74,U74,W74,X74)</f>
        <v>0</v>
      </c>
      <c r="AE74" s="5"/>
      <c r="AF74" s="1"/>
      <c r="AG74" s="137">
        <f>K74*G74</f>
        <v>0</v>
      </c>
      <c r="AH74" s="137">
        <f>N74*G74</f>
        <v>0</v>
      </c>
      <c r="AI74" s="137">
        <f>Q74*G74</f>
        <v>0</v>
      </c>
      <c r="AJ74" s="137">
        <f>T74*G74</f>
        <v>0</v>
      </c>
      <c r="AK74" s="137">
        <f>W74*G74</f>
        <v>0</v>
      </c>
    </row>
    <row r="75" spans="1:37" ht="11" customHeight="1" x14ac:dyDescent="0.15">
      <c r="A75" s="182" t="s">
        <v>306</v>
      </c>
      <c r="B75" s="59"/>
      <c r="C75" s="7"/>
      <c r="E75" s="3"/>
      <c r="F75" s="3"/>
      <c r="G75" s="184"/>
      <c r="H75" s="3"/>
      <c r="I75" s="6"/>
      <c r="J75" s="5"/>
      <c r="K75" s="5"/>
      <c r="L75" s="5"/>
      <c r="M75" s="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188"/>
      <c r="Y75" s="55"/>
      <c r="Z75" s="55"/>
      <c r="AA75" s="1"/>
      <c r="AB75" s="4"/>
      <c r="AC75" s="4"/>
      <c r="AD75" s="5">
        <f>SUM(AD76:AD84)</f>
        <v>0</v>
      </c>
      <c r="AE75" s="55"/>
      <c r="AF75" s="1"/>
      <c r="AG75" s="137"/>
      <c r="AH75" s="137"/>
      <c r="AI75" s="137"/>
      <c r="AJ75" s="137"/>
      <c r="AK75" s="137"/>
    </row>
    <row r="76" spans="1:37" ht="11" x14ac:dyDescent="0.15">
      <c r="A76" s="105" t="s">
        <v>232</v>
      </c>
      <c r="B76" s="191" t="s">
        <v>247</v>
      </c>
      <c r="C76" s="192"/>
      <c r="D76" s="193"/>
      <c r="E76" s="194">
        <v>5.31</v>
      </c>
      <c r="F76" s="195"/>
      <c r="G76" s="109">
        <v>31.86</v>
      </c>
      <c r="H76" s="11"/>
      <c r="I76" s="53" t="s">
        <v>233</v>
      </c>
      <c r="J76" s="97"/>
      <c r="K76" s="52"/>
      <c r="L76" s="98">
        <f t="shared" si="100"/>
        <v>0</v>
      </c>
      <c r="M76" s="88"/>
      <c r="N76" s="52"/>
      <c r="O76" s="98">
        <f t="shared" si="101"/>
        <v>0</v>
      </c>
      <c r="P76" s="88"/>
      <c r="Q76" s="52"/>
      <c r="R76" s="98">
        <f t="shared" si="102"/>
        <v>0</v>
      </c>
      <c r="S76" s="88"/>
      <c r="T76" s="52"/>
      <c r="U76" s="98">
        <f t="shared" si="103"/>
        <v>0</v>
      </c>
      <c r="V76" s="88"/>
      <c r="W76" s="52"/>
      <c r="X76" s="98">
        <f t="shared" si="104"/>
        <v>0</v>
      </c>
      <c r="Y76" s="88"/>
      <c r="Z76" s="9"/>
      <c r="AA76" s="102"/>
      <c r="AB76" s="99"/>
      <c r="AC76" s="88"/>
      <c r="AD76" s="5">
        <f t="shared" si="105"/>
        <v>0</v>
      </c>
      <c r="AE76" s="5"/>
      <c r="AF76" s="1"/>
      <c r="AG76" s="137">
        <f t="shared" si="106"/>
        <v>0</v>
      </c>
      <c r="AH76" s="137">
        <f t="shared" si="107"/>
        <v>0</v>
      </c>
      <c r="AI76" s="137">
        <f t="shared" si="108"/>
        <v>0</v>
      </c>
      <c r="AJ76" s="137">
        <f t="shared" si="109"/>
        <v>0</v>
      </c>
      <c r="AK76" s="137">
        <f t="shared" si="110"/>
        <v>0</v>
      </c>
    </row>
    <row r="77" spans="1:37" ht="11" x14ac:dyDescent="0.15">
      <c r="A77" s="105" t="s">
        <v>313</v>
      </c>
      <c r="B77" s="191" t="s">
        <v>72</v>
      </c>
      <c r="C77" s="192"/>
      <c r="D77" s="193"/>
      <c r="E77" s="194">
        <v>6.19</v>
      </c>
      <c r="F77" s="195"/>
      <c r="G77" s="109">
        <v>18.57</v>
      </c>
      <c r="H77" s="11"/>
      <c r="I77" s="53" t="s">
        <v>191</v>
      </c>
      <c r="J77" s="97"/>
      <c r="K77" s="52"/>
      <c r="L77" s="98">
        <f>IF(OR($N$20="YES",$N$21="YES"),(K77),(0))</f>
        <v>0</v>
      </c>
      <c r="M77" s="88"/>
      <c r="N77" s="52"/>
      <c r="O77" s="98">
        <f>IF(OR($N$20="YES",$N$21="YES"),(N77),(0))</f>
        <v>0</v>
      </c>
      <c r="P77" s="88"/>
      <c r="Q77" s="52"/>
      <c r="R77" s="98">
        <f>IF(OR($N$20="YES",$N$21="YES"),(Q77),(0))</f>
        <v>0</v>
      </c>
      <c r="S77" s="88"/>
      <c r="T77" s="52"/>
      <c r="U77" s="98">
        <f>IF(OR($N$20="YES",$N$21="YES"),(T77),(0))</f>
        <v>0</v>
      </c>
      <c r="V77" s="88"/>
      <c r="W77" s="52"/>
      <c r="X77" s="98">
        <f>IF(OR($N$20="YES",$N$21="YES"),(W77),(0))</f>
        <v>0</v>
      </c>
      <c r="Y77" s="88"/>
      <c r="Z77" s="9"/>
      <c r="AA77" s="102"/>
      <c r="AB77" s="99"/>
      <c r="AC77" s="88"/>
      <c r="AD77" s="5">
        <f>SUM(K77,L77,N77,O77,Q77,R77,T77,U77,W77,X77)</f>
        <v>0</v>
      </c>
      <c r="AE77" s="5"/>
      <c r="AF77" s="1"/>
      <c r="AG77" s="137">
        <f>K77*G77</f>
        <v>0</v>
      </c>
      <c r="AH77" s="137">
        <f>N77*G77</f>
        <v>0</v>
      </c>
      <c r="AI77" s="137">
        <f>Q77*G77</f>
        <v>0</v>
      </c>
      <c r="AJ77" s="137">
        <f>T77*G77</f>
        <v>0</v>
      </c>
      <c r="AK77" s="137">
        <f>W77*G77</f>
        <v>0</v>
      </c>
    </row>
    <row r="78" spans="1:37" ht="11" x14ac:dyDescent="0.15">
      <c r="A78" s="105" t="s">
        <v>312</v>
      </c>
      <c r="B78" s="191" t="s">
        <v>74</v>
      </c>
      <c r="C78" s="192"/>
      <c r="D78" s="193"/>
      <c r="E78" s="194">
        <v>4.9400000000000004</v>
      </c>
      <c r="F78" s="195"/>
      <c r="G78" s="109">
        <v>19.760000000000002</v>
      </c>
      <c r="H78" s="11"/>
      <c r="I78" s="53" t="s">
        <v>194</v>
      </c>
      <c r="J78" s="97"/>
      <c r="K78" s="52"/>
      <c r="L78" s="98">
        <f>IF(OR($N$20="YES",$N$21="YES"),(K78),(0))</f>
        <v>0</v>
      </c>
      <c r="M78" s="88"/>
      <c r="N78" s="52"/>
      <c r="O78" s="98">
        <f>IF(OR($N$20="YES",$N$21="YES"),(N78),(0))</f>
        <v>0</v>
      </c>
      <c r="P78" s="88"/>
      <c r="Q78" s="52"/>
      <c r="R78" s="98">
        <f>IF(OR($N$20="YES",$N$21="YES"),(Q78),(0))</f>
        <v>0</v>
      </c>
      <c r="S78" s="88"/>
      <c r="T78" s="52"/>
      <c r="U78" s="98">
        <f>IF(OR($N$20="YES",$N$21="YES"),(T78),(0))</f>
        <v>0</v>
      </c>
      <c r="V78" s="88"/>
      <c r="W78" s="52"/>
      <c r="X78" s="98">
        <f>IF(OR($N$20="YES",$N$21="YES"),(W78),(0))</f>
        <v>0</v>
      </c>
      <c r="Y78" s="88"/>
      <c r="Z78" s="9"/>
      <c r="AA78" s="102"/>
      <c r="AB78" s="99"/>
      <c r="AC78" s="88"/>
      <c r="AD78" s="5">
        <f>SUM(K78,L78,N78,O78,Q78,R78,T78,U78,W78,X78)</f>
        <v>0</v>
      </c>
      <c r="AE78" s="5"/>
      <c r="AF78" s="1"/>
      <c r="AG78" s="137">
        <f>K78*G78</f>
        <v>0</v>
      </c>
      <c r="AH78" s="137">
        <f>N78*G78</f>
        <v>0</v>
      </c>
      <c r="AI78" s="137">
        <f>Q78*G78</f>
        <v>0</v>
      </c>
      <c r="AJ78" s="137">
        <f>T78*G78</f>
        <v>0</v>
      </c>
      <c r="AK78" s="137">
        <f>W78*G78</f>
        <v>0</v>
      </c>
    </row>
    <row r="79" spans="1:37" ht="11" customHeight="1" x14ac:dyDescent="0.15">
      <c r="A79" s="105" t="s">
        <v>256</v>
      </c>
      <c r="B79" s="191" t="s">
        <v>74</v>
      </c>
      <c r="C79" s="192"/>
      <c r="D79" s="193"/>
      <c r="E79" s="194">
        <v>4.0599999999999996</v>
      </c>
      <c r="F79" s="195"/>
      <c r="G79" s="109">
        <v>20.3</v>
      </c>
      <c r="H79" s="11"/>
      <c r="I79" s="53" t="s">
        <v>195</v>
      </c>
      <c r="J79" s="97"/>
      <c r="K79" s="52"/>
      <c r="L79" s="98">
        <f>IF(OR($N$20="YES",$N$21="YES"),(K79),(0))</f>
        <v>0</v>
      </c>
      <c r="M79" s="88"/>
      <c r="N79" s="52"/>
      <c r="O79" s="98">
        <f>IF(OR($N$20="YES",$N$21="YES"),(N79),(0))</f>
        <v>0</v>
      </c>
      <c r="P79" s="88"/>
      <c r="Q79" s="52"/>
      <c r="R79" s="98">
        <f>IF(OR($N$20="YES",$N$21="YES"),(Q79),(0))</f>
        <v>0</v>
      </c>
      <c r="S79" s="88"/>
      <c r="T79" s="52"/>
      <c r="U79" s="98">
        <f>IF(OR($N$20="YES",$N$21="YES"),(T79),(0))</f>
        <v>0</v>
      </c>
      <c r="V79" s="88"/>
      <c r="W79" s="52"/>
      <c r="X79" s="98">
        <f>IF(OR($N$20="YES",$N$21="YES"),(W79),(0))</f>
        <v>0</v>
      </c>
      <c r="Y79" s="88"/>
      <c r="Z79" s="9"/>
      <c r="AA79" s="102"/>
      <c r="AB79" s="99"/>
      <c r="AC79" s="88"/>
      <c r="AD79" s="5">
        <f>SUM(K79,L79,N79,O79,Q79,R79,T79,U79,W79,X79)</f>
        <v>0</v>
      </c>
      <c r="AE79" s="5"/>
      <c r="AF79" s="1"/>
      <c r="AG79" s="137">
        <f>K79*G79</f>
        <v>0</v>
      </c>
      <c r="AH79" s="137">
        <f>N79*G79</f>
        <v>0</v>
      </c>
      <c r="AI79" s="137">
        <f>Q79*G79</f>
        <v>0</v>
      </c>
      <c r="AJ79" s="137">
        <f>T79*G79</f>
        <v>0</v>
      </c>
      <c r="AK79" s="137">
        <f>W79*G79</f>
        <v>0</v>
      </c>
    </row>
    <row r="80" spans="1:37" ht="11" customHeight="1" x14ac:dyDescent="0.15">
      <c r="A80" s="105" t="s">
        <v>257</v>
      </c>
      <c r="B80" s="191" t="s">
        <v>75</v>
      </c>
      <c r="C80" s="192"/>
      <c r="D80" s="193"/>
      <c r="E80" s="194">
        <v>3.69</v>
      </c>
      <c r="F80" s="195"/>
      <c r="G80" s="109">
        <v>18.45</v>
      </c>
      <c r="H80" s="11"/>
      <c r="I80" s="53" t="s">
        <v>196</v>
      </c>
      <c r="J80" s="97"/>
      <c r="K80" s="52"/>
      <c r="L80" s="98">
        <f>IF(OR($N$20="YES",$N$21="YES"),(K80),(0))</f>
        <v>0</v>
      </c>
      <c r="M80" s="88"/>
      <c r="N80" s="52"/>
      <c r="O80" s="98">
        <f>IF(OR($N$20="YES",$N$21="YES"),(N80),(0))</f>
        <v>0</v>
      </c>
      <c r="P80" s="88"/>
      <c r="Q80" s="52"/>
      <c r="R80" s="98">
        <f>IF(OR($N$20="YES",$N$21="YES"),(Q80),(0))</f>
        <v>0</v>
      </c>
      <c r="S80" s="88"/>
      <c r="T80" s="52"/>
      <c r="U80" s="98">
        <f>IF(OR($N$20="YES",$N$21="YES"),(T80),(0))</f>
        <v>0</v>
      </c>
      <c r="V80" s="88"/>
      <c r="W80" s="52"/>
      <c r="X80" s="98">
        <f>IF(OR($N$20="YES",$N$21="YES"),(W80),(0))</f>
        <v>0</v>
      </c>
      <c r="Y80" s="88"/>
      <c r="Z80" s="9"/>
      <c r="AA80" s="102"/>
      <c r="AB80" s="99"/>
      <c r="AC80" s="88"/>
      <c r="AD80" s="5">
        <f>SUM(K80,L80,N80,O80,Q80,R80,T80,U80,W80,X80)</f>
        <v>0</v>
      </c>
      <c r="AE80" s="5"/>
      <c r="AF80" s="1"/>
      <c r="AG80" s="137">
        <f>K80*G80</f>
        <v>0</v>
      </c>
      <c r="AH80" s="137">
        <f>N80*G80</f>
        <v>0</v>
      </c>
      <c r="AI80" s="137">
        <f>Q80*G80</f>
        <v>0</v>
      </c>
      <c r="AJ80" s="137">
        <f>T80*G80</f>
        <v>0</v>
      </c>
      <c r="AK80" s="137">
        <f>W80*G80</f>
        <v>0</v>
      </c>
    </row>
    <row r="81" spans="1:37" ht="11" x14ac:dyDescent="0.15">
      <c r="A81" s="105" t="s">
        <v>310</v>
      </c>
      <c r="B81" s="191" t="s">
        <v>76</v>
      </c>
      <c r="C81" s="192"/>
      <c r="D81" s="193"/>
      <c r="E81" s="194">
        <v>5.63</v>
      </c>
      <c r="F81" s="195"/>
      <c r="G81" s="109">
        <v>16.89</v>
      </c>
      <c r="H81" s="11"/>
      <c r="I81" s="53" t="s">
        <v>198</v>
      </c>
      <c r="J81" s="97"/>
      <c r="K81" s="52"/>
      <c r="L81" s="98">
        <f>IF(OR($N$20="YES",$N$21="YES"),(K81),(0))</f>
        <v>0</v>
      </c>
      <c r="M81" s="88"/>
      <c r="N81" s="52"/>
      <c r="O81" s="98">
        <f>IF(OR($N$20="YES",$N$21="YES"),(N81),(0))</f>
        <v>0</v>
      </c>
      <c r="P81" s="88"/>
      <c r="Q81" s="52"/>
      <c r="R81" s="98">
        <f>IF(OR($N$20="YES",$N$21="YES"),(Q81),(0))</f>
        <v>0</v>
      </c>
      <c r="S81" s="88"/>
      <c r="T81" s="52"/>
      <c r="U81" s="98">
        <f>IF(OR($N$20="YES",$N$21="YES"),(T81),(0))</f>
        <v>0</v>
      </c>
      <c r="V81" s="88"/>
      <c r="W81" s="52"/>
      <c r="X81" s="98">
        <f>IF(OR($N$20="YES",$N$21="YES"),(W81),(0))</f>
        <v>0</v>
      </c>
      <c r="Y81" s="88"/>
      <c r="Z81" s="9"/>
      <c r="AA81" s="102"/>
      <c r="AB81" s="99"/>
      <c r="AC81" s="88"/>
      <c r="AD81" s="5">
        <f>SUM(K81,L81,N81,O81,Q81,R81,T81,U81,W81,X81)</f>
        <v>0</v>
      </c>
      <c r="AE81" s="5"/>
      <c r="AF81" s="1"/>
      <c r="AG81" s="137">
        <f>K81*G81</f>
        <v>0</v>
      </c>
      <c r="AH81" s="137">
        <f>N81*G81</f>
        <v>0</v>
      </c>
      <c r="AI81" s="137">
        <f>Q81*G81</f>
        <v>0</v>
      </c>
      <c r="AJ81" s="137">
        <f>T81*G81</f>
        <v>0</v>
      </c>
      <c r="AK81" s="137">
        <f>W81*G81</f>
        <v>0</v>
      </c>
    </row>
    <row r="82" spans="1:37" ht="11" x14ac:dyDescent="0.15">
      <c r="A82" s="105" t="s">
        <v>263</v>
      </c>
      <c r="B82" s="191" t="s">
        <v>96</v>
      </c>
      <c r="C82" s="192"/>
      <c r="D82" s="193"/>
      <c r="E82" s="194">
        <v>5.7499999999999991</v>
      </c>
      <c r="F82" s="195"/>
      <c r="G82" s="109">
        <v>51.749999999999993</v>
      </c>
      <c r="H82" s="11"/>
      <c r="I82" s="53" t="s">
        <v>100</v>
      </c>
      <c r="J82" s="97"/>
      <c r="K82" s="52"/>
      <c r="L82" s="98"/>
      <c r="M82" s="88"/>
      <c r="N82" s="52"/>
      <c r="O82" s="98"/>
      <c r="P82" s="88"/>
      <c r="Q82" s="52"/>
      <c r="R82" s="98"/>
      <c r="S82" s="88"/>
      <c r="T82" s="52"/>
      <c r="U82" s="98"/>
      <c r="V82" s="88"/>
      <c r="W82" s="52"/>
      <c r="X82" s="98"/>
      <c r="Y82" s="88"/>
      <c r="Z82" s="9"/>
      <c r="AA82" s="102"/>
      <c r="AB82" s="99"/>
      <c r="AC82" s="88"/>
      <c r="AD82" s="5">
        <f t="shared" ref="AD82:AD84" si="123">SUM(K82,L82,N82,O82,Q82,R82,T82,U82,W82,X82)</f>
        <v>0</v>
      </c>
      <c r="AE82" s="5"/>
      <c r="AF82" s="1"/>
      <c r="AG82" s="137">
        <f t="shared" ref="AG82:AG84" si="124">K82*G82</f>
        <v>0</v>
      </c>
      <c r="AH82" s="137">
        <f t="shared" ref="AH82:AH84" si="125">N82*G82</f>
        <v>0</v>
      </c>
      <c r="AI82" s="137">
        <f t="shared" ref="AI82:AI84" si="126">Q82*G82</f>
        <v>0</v>
      </c>
      <c r="AJ82" s="137">
        <f t="shared" ref="AJ82:AJ84" si="127">T82*G82</f>
        <v>0</v>
      </c>
      <c r="AK82" s="137">
        <f t="shared" ref="AK82:AK84" si="128">W82*G82</f>
        <v>0</v>
      </c>
    </row>
    <row r="83" spans="1:37" ht="11" x14ac:dyDescent="0.15">
      <c r="A83" s="105" t="s">
        <v>264</v>
      </c>
      <c r="B83" s="191" t="s">
        <v>97</v>
      </c>
      <c r="C83" s="192"/>
      <c r="D83" s="193"/>
      <c r="E83" s="194">
        <v>6.9999999999999991</v>
      </c>
      <c r="F83" s="195"/>
      <c r="G83" s="109">
        <v>55.999999999999993</v>
      </c>
      <c r="H83" s="119"/>
      <c r="I83" s="53" t="s">
        <v>101</v>
      </c>
      <c r="J83" s="97"/>
      <c r="K83" s="111"/>
      <c r="L83" s="98"/>
      <c r="M83" s="88"/>
      <c r="N83" s="111"/>
      <c r="O83" s="98"/>
      <c r="P83" s="88"/>
      <c r="Q83" s="111"/>
      <c r="R83" s="98"/>
      <c r="S83" s="88"/>
      <c r="T83" s="111"/>
      <c r="U83" s="98"/>
      <c r="V83" s="88"/>
      <c r="W83" s="111"/>
      <c r="X83" s="98"/>
      <c r="Y83" s="88"/>
      <c r="Z83" s="9"/>
      <c r="AA83" s="102"/>
      <c r="AB83" s="99"/>
      <c r="AC83" s="88"/>
      <c r="AD83" s="5">
        <f t="shared" si="123"/>
        <v>0</v>
      </c>
      <c r="AE83" s="5"/>
      <c r="AF83" s="1"/>
      <c r="AG83" s="137">
        <f t="shared" si="124"/>
        <v>0</v>
      </c>
      <c r="AH83" s="137">
        <f t="shared" si="125"/>
        <v>0</v>
      </c>
      <c r="AI83" s="137">
        <f t="shared" si="126"/>
        <v>0</v>
      </c>
      <c r="AJ83" s="137">
        <f t="shared" si="127"/>
        <v>0</v>
      </c>
      <c r="AK83" s="137">
        <f t="shared" si="128"/>
        <v>0</v>
      </c>
    </row>
    <row r="84" spans="1:37" ht="11" x14ac:dyDescent="0.15">
      <c r="A84" s="105" t="s">
        <v>265</v>
      </c>
      <c r="B84" s="191" t="s">
        <v>98</v>
      </c>
      <c r="C84" s="192"/>
      <c r="D84" s="193"/>
      <c r="E84" s="194">
        <v>5.7499999999999991</v>
      </c>
      <c r="F84" s="195"/>
      <c r="G84" s="109">
        <v>51.749999999999993</v>
      </c>
      <c r="H84" s="11"/>
      <c r="I84" s="53" t="s">
        <v>102</v>
      </c>
      <c r="J84" s="97"/>
      <c r="K84" s="52"/>
      <c r="L84" s="98"/>
      <c r="M84" s="88"/>
      <c r="N84" s="52"/>
      <c r="O84" s="98"/>
      <c r="P84" s="88"/>
      <c r="Q84" s="52"/>
      <c r="R84" s="98"/>
      <c r="S84" s="88"/>
      <c r="T84" s="52"/>
      <c r="U84" s="98"/>
      <c r="V84" s="88"/>
      <c r="W84" s="52"/>
      <c r="X84" s="98"/>
      <c r="Y84" s="88"/>
      <c r="Z84" s="9"/>
      <c r="AA84" s="102"/>
      <c r="AB84" s="99"/>
      <c r="AC84" s="88"/>
      <c r="AD84" s="5">
        <f t="shared" si="123"/>
        <v>0</v>
      </c>
      <c r="AE84" s="5"/>
      <c r="AF84" s="1"/>
      <c r="AG84" s="137">
        <f t="shared" si="124"/>
        <v>0</v>
      </c>
      <c r="AH84" s="137">
        <f t="shared" si="125"/>
        <v>0</v>
      </c>
      <c r="AI84" s="137">
        <f t="shared" si="126"/>
        <v>0</v>
      </c>
      <c r="AJ84" s="137">
        <f t="shared" si="127"/>
        <v>0</v>
      </c>
      <c r="AK84" s="137">
        <f t="shared" si="128"/>
        <v>0</v>
      </c>
    </row>
    <row r="85" spans="1:37" ht="11" customHeight="1" x14ac:dyDescent="0.15">
      <c r="A85" s="182" t="s">
        <v>308</v>
      </c>
      <c r="B85" s="59"/>
      <c r="C85" s="7"/>
      <c r="E85" s="3"/>
      <c r="F85" s="3"/>
      <c r="G85" s="184"/>
      <c r="H85" s="3"/>
      <c r="I85" s="6"/>
      <c r="J85" s="5"/>
      <c r="K85" s="5"/>
      <c r="L85" s="5"/>
      <c r="M85" s="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188"/>
      <c r="Y85" s="55"/>
      <c r="Z85" s="55"/>
      <c r="AA85" s="1"/>
      <c r="AB85" s="4"/>
      <c r="AC85" s="4"/>
      <c r="AD85" s="5">
        <f>SUM(AD86:AD98)</f>
        <v>0</v>
      </c>
      <c r="AE85" s="55"/>
      <c r="AF85" s="1"/>
      <c r="AG85" s="137"/>
      <c r="AH85" s="137"/>
      <c r="AI85" s="137"/>
      <c r="AJ85" s="137"/>
      <c r="AK85" s="137"/>
    </row>
    <row r="86" spans="1:37" ht="10" customHeight="1" x14ac:dyDescent="0.15">
      <c r="A86" s="105" t="s">
        <v>222</v>
      </c>
      <c r="B86" s="191" t="s">
        <v>276</v>
      </c>
      <c r="C86" s="192"/>
      <c r="D86" s="193"/>
      <c r="E86" s="194">
        <v>9.375</v>
      </c>
      <c r="F86" s="195"/>
      <c r="G86" s="109">
        <v>56.25</v>
      </c>
      <c r="H86" s="11"/>
      <c r="I86" s="53" t="s">
        <v>223</v>
      </c>
      <c r="J86" s="97"/>
      <c r="K86" s="52"/>
      <c r="L86" s="98"/>
      <c r="M86" s="88"/>
      <c r="N86" s="52"/>
      <c r="O86" s="98"/>
      <c r="P86" s="88"/>
      <c r="Q86" s="52"/>
      <c r="R86" s="98"/>
      <c r="S86" s="88"/>
      <c r="T86" s="52"/>
      <c r="U86" s="98"/>
      <c r="V86" s="88"/>
      <c r="W86" s="52"/>
      <c r="X86" s="98"/>
      <c r="Y86" s="88"/>
      <c r="Z86" s="9"/>
      <c r="AA86" s="102"/>
      <c r="AB86" s="99"/>
      <c r="AC86" s="88"/>
      <c r="AD86" s="5">
        <f t="shared" ref="AD86:AD87" si="129">SUM(K86,L86,N86,O86,Q86,R86,T86,U86,W86,X86)</f>
        <v>0</v>
      </c>
      <c r="AE86" s="5"/>
      <c r="AF86" s="1"/>
      <c r="AG86" s="137">
        <f t="shared" ref="AG86:AG87" si="130">K86*G86</f>
        <v>0</v>
      </c>
      <c r="AH86" s="137">
        <f t="shared" ref="AH86:AH87" si="131">N86*G86</f>
        <v>0</v>
      </c>
      <c r="AI86" s="137">
        <f t="shared" ref="AI86:AI87" si="132">Q86*G86</f>
        <v>0</v>
      </c>
      <c r="AJ86" s="137">
        <f t="shared" ref="AJ86:AJ87" si="133">T86*G86</f>
        <v>0</v>
      </c>
      <c r="AK86" s="137">
        <f t="shared" ref="AK86:AK87" si="134">W86*G86</f>
        <v>0</v>
      </c>
    </row>
    <row r="87" spans="1:37" ht="10" customHeight="1" x14ac:dyDescent="0.15">
      <c r="A87" s="105" t="s">
        <v>274</v>
      </c>
      <c r="B87" s="191" t="s">
        <v>69</v>
      </c>
      <c r="C87" s="192"/>
      <c r="D87" s="193"/>
      <c r="E87" s="194">
        <v>8.75</v>
      </c>
      <c r="F87" s="195"/>
      <c r="G87" s="109">
        <v>52.5</v>
      </c>
      <c r="H87" s="11"/>
      <c r="I87" s="53" t="s">
        <v>275</v>
      </c>
      <c r="J87" s="97"/>
      <c r="K87" s="52"/>
      <c r="L87" s="98"/>
      <c r="M87" s="88"/>
      <c r="N87" s="52"/>
      <c r="O87" s="98"/>
      <c r="P87" s="88"/>
      <c r="Q87" s="52"/>
      <c r="R87" s="98"/>
      <c r="S87" s="88"/>
      <c r="T87" s="52"/>
      <c r="U87" s="98"/>
      <c r="V87" s="88"/>
      <c r="W87" s="52"/>
      <c r="X87" s="98"/>
      <c r="Y87" s="88"/>
      <c r="Z87" s="9"/>
      <c r="AA87" s="102"/>
      <c r="AB87" s="99"/>
      <c r="AC87" s="88"/>
      <c r="AD87" s="5">
        <f t="shared" si="129"/>
        <v>0</v>
      </c>
      <c r="AE87" s="5"/>
      <c r="AF87" s="1"/>
      <c r="AG87" s="137">
        <f t="shared" si="130"/>
        <v>0</v>
      </c>
      <c r="AH87" s="137">
        <f t="shared" si="131"/>
        <v>0</v>
      </c>
      <c r="AI87" s="137">
        <f t="shared" si="132"/>
        <v>0</v>
      </c>
      <c r="AJ87" s="137">
        <f t="shared" si="133"/>
        <v>0</v>
      </c>
      <c r="AK87" s="137">
        <f t="shared" si="134"/>
        <v>0</v>
      </c>
    </row>
    <row r="88" spans="1:37" ht="10" customHeight="1" x14ac:dyDescent="0.15">
      <c r="A88" s="105" t="s">
        <v>221</v>
      </c>
      <c r="B88" s="191" t="s">
        <v>69</v>
      </c>
      <c r="C88" s="192"/>
      <c r="D88" s="193"/>
      <c r="E88" s="194">
        <v>8.75</v>
      </c>
      <c r="F88" s="195"/>
      <c r="G88" s="109">
        <v>52.5</v>
      </c>
      <c r="H88" s="11"/>
      <c r="I88" s="53" t="s">
        <v>220</v>
      </c>
      <c r="J88" s="97"/>
      <c r="K88" s="52"/>
      <c r="L88" s="98"/>
      <c r="M88" s="88"/>
      <c r="N88" s="52"/>
      <c r="O88" s="98"/>
      <c r="P88" s="88"/>
      <c r="Q88" s="52"/>
      <c r="R88" s="98"/>
      <c r="S88" s="88"/>
      <c r="T88" s="52"/>
      <c r="U88" s="98"/>
      <c r="V88" s="88"/>
      <c r="W88" s="52"/>
      <c r="X88" s="98"/>
      <c r="Y88" s="88"/>
      <c r="Z88" s="9"/>
      <c r="AA88" s="102"/>
      <c r="AB88" s="99"/>
      <c r="AC88" s="88"/>
      <c r="AD88" s="5">
        <f t="shared" ref="AD88" si="135">SUM(K88,L88,N88,O88,Q88,R88,T88,U88,W88,X88)</f>
        <v>0</v>
      </c>
      <c r="AE88" s="5"/>
      <c r="AF88" s="1"/>
      <c r="AG88" s="137">
        <f t="shared" ref="AG88" si="136">K88*G88</f>
        <v>0</v>
      </c>
      <c r="AH88" s="137">
        <f t="shared" ref="AH88" si="137">N88*G88</f>
        <v>0</v>
      </c>
      <c r="AI88" s="137">
        <f t="shared" ref="AI88" si="138">Q88*G88</f>
        <v>0</v>
      </c>
      <c r="AJ88" s="137">
        <f t="shared" ref="AJ88" si="139">T88*G88</f>
        <v>0</v>
      </c>
      <c r="AK88" s="137">
        <f t="shared" ref="AK88" si="140">W88*G88</f>
        <v>0</v>
      </c>
    </row>
    <row r="89" spans="1:37" ht="11" x14ac:dyDescent="0.15">
      <c r="A89" s="105" t="s">
        <v>228</v>
      </c>
      <c r="B89" s="191" t="s">
        <v>276</v>
      </c>
      <c r="C89" s="192"/>
      <c r="D89" s="193"/>
      <c r="E89" s="194">
        <v>9.3800000000000008</v>
      </c>
      <c r="F89" s="195"/>
      <c r="G89" s="109">
        <v>56.28</v>
      </c>
      <c r="H89" s="11"/>
      <c r="I89" s="53" t="s">
        <v>229</v>
      </c>
      <c r="J89" s="97"/>
      <c r="K89" s="52"/>
      <c r="L89" s="98"/>
      <c r="M89" s="88"/>
      <c r="N89" s="52"/>
      <c r="O89" s="98"/>
      <c r="P89" s="88"/>
      <c r="Q89" s="52"/>
      <c r="R89" s="98"/>
      <c r="S89" s="88"/>
      <c r="T89" s="52"/>
      <c r="U89" s="98"/>
      <c r="V89" s="88"/>
      <c r="W89" s="52"/>
      <c r="X89" s="98"/>
      <c r="Y89" s="88"/>
      <c r="Z89" s="9"/>
      <c r="AA89" s="102"/>
      <c r="AB89" s="99"/>
      <c r="AC89" s="88"/>
      <c r="AD89" s="5">
        <f t="shared" ref="AD89" si="141">SUM(K89,L89,N89,O89,Q89,R89,T89,U89,W89,X89)</f>
        <v>0</v>
      </c>
      <c r="AE89" s="5"/>
      <c r="AF89" s="1"/>
      <c r="AG89" s="137">
        <f t="shared" ref="AG89" si="142">K89*G89</f>
        <v>0</v>
      </c>
      <c r="AH89" s="137">
        <f t="shared" ref="AH89" si="143">N89*G89</f>
        <v>0</v>
      </c>
      <c r="AI89" s="137">
        <f t="shared" ref="AI89" si="144">Q89*G89</f>
        <v>0</v>
      </c>
      <c r="AJ89" s="137">
        <f t="shared" ref="AJ89" si="145">T89*G89</f>
        <v>0</v>
      </c>
      <c r="AK89" s="137">
        <f t="shared" ref="AK89" si="146">W89*G89</f>
        <v>0</v>
      </c>
    </row>
    <row r="90" spans="1:37" ht="11" x14ac:dyDescent="0.15">
      <c r="A90" s="105" t="s">
        <v>81</v>
      </c>
      <c r="B90" s="191" t="s">
        <v>69</v>
      </c>
      <c r="C90" s="192"/>
      <c r="D90" s="193"/>
      <c r="E90" s="194">
        <v>8.75</v>
      </c>
      <c r="F90" s="195"/>
      <c r="G90" s="109">
        <v>52.5</v>
      </c>
      <c r="H90" s="11"/>
      <c r="I90" s="53" t="s">
        <v>216</v>
      </c>
      <c r="J90" s="97"/>
      <c r="K90" s="52"/>
      <c r="L90" s="98"/>
      <c r="M90" s="88"/>
      <c r="N90" s="52"/>
      <c r="O90" s="98"/>
      <c r="P90" s="88"/>
      <c r="Q90" s="52"/>
      <c r="R90" s="98"/>
      <c r="S90" s="88"/>
      <c r="T90" s="52"/>
      <c r="U90" s="98"/>
      <c r="V90" s="88"/>
      <c r="W90" s="52"/>
      <c r="X90" s="98"/>
      <c r="Y90" s="88"/>
      <c r="Z90" s="9"/>
      <c r="AA90" s="102"/>
      <c r="AB90" s="99"/>
      <c r="AC90" s="88"/>
      <c r="AD90" s="5">
        <f t="shared" ref="AD90:AD91" si="147">SUM(K90,L90,N90,O90,Q90,R90,T90,U90,W90,X90)</f>
        <v>0</v>
      </c>
      <c r="AE90" s="5"/>
      <c r="AF90" s="1"/>
      <c r="AG90" s="137">
        <f t="shared" ref="AG90:AG91" si="148">K90*G90</f>
        <v>0</v>
      </c>
      <c r="AH90" s="137">
        <f t="shared" ref="AH90:AH91" si="149">N90*G90</f>
        <v>0</v>
      </c>
      <c r="AI90" s="137">
        <f t="shared" ref="AI90:AI91" si="150">Q90*G90</f>
        <v>0</v>
      </c>
      <c r="AJ90" s="137">
        <f t="shared" ref="AJ90:AJ91" si="151">T90*G90</f>
        <v>0</v>
      </c>
      <c r="AK90" s="137">
        <f t="shared" ref="AK90:AK91" si="152">W90*G90</f>
        <v>0</v>
      </c>
    </row>
    <row r="91" spans="1:37" ht="11" x14ac:dyDescent="0.15">
      <c r="A91" s="105" t="s">
        <v>82</v>
      </c>
      <c r="B91" s="191" t="s">
        <v>83</v>
      </c>
      <c r="C91" s="192"/>
      <c r="D91" s="193"/>
      <c r="E91" s="194">
        <v>9.3800000000000008</v>
      </c>
      <c r="F91" s="195"/>
      <c r="G91" s="109">
        <v>56.28</v>
      </c>
      <c r="H91" s="120"/>
      <c r="I91" s="53" t="s">
        <v>224</v>
      </c>
      <c r="J91" s="118"/>
      <c r="K91" s="52"/>
      <c r="L91" s="98"/>
      <c r="M91" s="95"/>
      <c r="N91" s="52"/>
      <c r="O91" s="98"/>
      <c r="P91" s="95"/>
      <c r="Q91" s="52"/>
      <c r="R91" s="98"/>
      <c r="S91" s="95"/>
      <c r="T91" s="52"/>
      <c r="U91" s="98"/>
      <c r="V91" s="95"/>
      <c r="W91" s="52"/>
      <c r="X91" s="98"/>
      <c r="Y91" s="88"/>
      <c r="Z91" s="9"/>
      <c r="AA91" s="102"/>
      <c r="AB91" s="99"/>
      <c r="AC91" s="88"/>
      <c r="AD91" s="5">
        <f t="shared" si="147"/>
        <v>0</v>
      </c>
      <c r="AE91" s="5"/>
      <c r="AF91" s="1"/>
      <c r="AG91" s="137">
        <f t="shared" si="148"/>
        <v>0</v>
      </c>
      <c r="AH91" s="137">
        <f t="shared" si="149"/>
        <v>0</v>
      </c>
      <c r="AI91" s="137">
        <f t="shared" si="150"/>
        <v>0</v>
      </c>
      <c r="AJ91" s="137">
        <f t="shared" si="151"/>
        <v>0</v>
      </c>
      <c r="AK91" s="137">
        <f t="shared" si="152"/>
        <v>0</v>
      </c>
    </row>
    <row r="92" spans="1:37" ht="11" x14ac:dyDescent="0.15">
      <c r="A92" s="185" t="s">
        <v>218</v>
      </c>
      <c r="B92" s="274" t="s">
        <v>85</v>
      </c>
      <c r="C92" s="275"/>
      <c r="D92" s="276"/>
      <c r="E92" s="277">
        <v>8.1300000000000008</v>
      </c>
      <c r="F92" s="278"/>
      <c r="G92" s="186">
        <v>48.78</v>
      </c>
      <c r="H92" s="11"/>
      <c r="I92" s="116" t="s">
        <v>217</v>
      </c>
      <c r="J92" s="97"/>
      <c r="K92" s="117"/>
      <c r="L92" s="187"/>
      <c r="M92" s="88"/>
      <c r="N92" s="117"/>
      <c r="O92" s="187"/>
      <c r="P92" s="88"/>
      <c r="Q92" s="117"/>
      <c r="R92" s="187"/>
      <c r="S92" s="88"/>
      <c r="T92" s="117"/>
      <c r="U92" s="187"/>
      <c r="V92" s="88"/>
      <c r="W92" s="117"/>
      <c r="X92" s="187"/>
      <c r="Y92" s="88"/>
      <c r="Z92" s="9"/>
      <c r="AA92" s="102"/>
      <c r="AB92" s="99"/>
      <c r="AC92" s="88"/>
      <c r="AD92" s="5">
        <f t="shared" ref="AD92:AD98" si="153">SUM(K92,L92,N92,O92,Q92,R92,T92,U92,W92,X92)</f>
        <v>0</v>
      </c>
      <c r="AE92" s="5"/>
      <c r="AF92" s="1"/>
      <c r="AG92" s="137">
        <f t="shared" ref="AG92:AG98" si="154">K92*G92</f>
        <v>0</v>
      </c>
      <c r="AH92" s="137">
        <f t="shared" ref="AH92:AH98" si="155">N92*G92</f>
        <v>0</v>
      </c>
      <c r="AI92" s="137">
        <f t="shared" ref="AI92:AI98" si="156">Q92*G92</f>
        <v>0</v>
      </c>
      <c r="AJ92" s="137">
        <f t="shared" ref="AJ92:AJ98" si="157">T92*G92</f>
        <v>0</v>
      </c>
      <c r="AK92" s="137">
        <f t="shared" ref="AK92:AK98" si="158">W92*G92</f>
        <v>0</v>
      </c>
    </row>
    <row r="93" spans="1:37" ht="11" x14ac:dyDescent="0.15">
      <c r="A93" s="105" t="s">
        <v>87</v>
      </c>
      <c r="B93" s="191" t="s">
        <v>85</v>
      </c>
      <c r="C93" s="192"/>
      <c r="D93" s="193"/>
      <c r="E93" s="194">
        <v>8.1300000000000008</v>
      </c>
      <c r="F93" s="195"/>
      <c r="G93" s="109">
        <v>48.78</v>
      </c>
      <c r="H93" s="11"/>
      <c r="I93" s="53" t="s">
        <v>214</v>
      </c>
      <c r="J93" s="97"/>
      <c r="K93" s="52"/>
      <c r="L93" s="98"/>
      <c r="M93" s="88"/>
      <c r="N93" s="52"/>
      <c r="O93" s="98"/>
      <c r="P93" s="88"/>
      <c r="Q93" s="52"/>
      <c r="R93" s="98"/>
      <c r="S93" s="88"/>
      <c r="T93" s="52"/>
      <c r="U93" s="98"/>
      <c r="V93" s="88"/>
      <c r="W93" s="52"/>
      <c r="X93" s="98"/>
      <c r="Y93" s="88"/>
      <c r="Z93" s="9"/>
      <c r="AA93" s="102"/>
      <c r="AB93" s="99"/>
      <c r="AC93" s="88"/>
      <c r="AD93" s="5">
        <f t="shared" si="153"/>
        <v>0</v>
      </c>
      <c r="AE93" s="5"/>
      <c r="AF93" s="1"/>
      <c r="AG93" s="137">
        <f t="shared" si="154"/>
        <v>0</v>
      </c>
      <c r="AH93" s="137">
        <f t="shared" si="155"/>
        <v>0</v>
      </c>
      <c r="AI93" s="137">
        <f t="shared" si="156"/>
        <v>0</v>
      </c>
      <c r="AJ93" s="137">
        <f t="shared" si="157"/>
        <v>0</v>
      </c>
      <c r="AK93" s="137">
        <f t="shared" si="158"/>
        <v>0</v>
      </c>
    </row>
    <row r="94" spans="1:37" ht="11" x14ac:dyDescent="0.15">
      <c r="A94" s="105" t="s">
        <v>88</v>
      </c>
      <c r="B94" s="191" t="s">
        <v>85</v>
      </c>
      <c r="C94" s="192"/>
      <c r="D94" s="193"/>
      <c r="E94" s="194">
        <v>8.1300000000000008</v>
      </c>
      <c r="F94" s="195"/>
      <c r="G94" s="109">
        <v>48.78</v>
      </c>
      <c r="H94" s="119"/>
      <c r="I94" s="53" t="s">
        <v>215</v>
      </c>
      <c r="J94" s="97"/>
      <c r="K94" s="111"/>
      <c r="L94" s="98"/>
      <c r="M94" s="88"/>
      <c r="N94" s="111"/>
      <c r="O94" s="98"/>
      <c r="P94" s="88"/>
      <c r="Q94" s="111"/>
      <c r="R94" s="98"/>
      <c r="S94" s="88"/>
      <c r="T94" s="111"/>
      <c r="U94" s="98"/>
      <c r="V94" s="88"/>
      <c r="W94" s="111"/>
      <c r="X94" s="98"/>
      <c r="Y94" s="88"/>
      <c r="Z94" s="9"/>
      <c r="AA94" s="102"/>
      <c r="AB94" s="99"/>
      <c r="AC94" s="88"/>
      <c r="AD94" s="5">
        <f t="shared" si="153"/>
        <v>0</v>
      </c>
      <c r="AE94" s="5"/>
      <c r="AF94" s="1"/>
      <c r="AG94" s="137">
        <f t="shared" si="154"/>
        <v>0</v>
      </c>
      <c r="AH94" s="137">
        <f t="shared" si="155"/>
        <v>0</v>
      </c>
      <c r="AI94" s="137">
        <f t="shared" si="156"/>
        <v>0</v>
      </c>
      <c r="AJ94" s="137">
        <f t="shared" si="157"/>
        <v>0</v>
      </c>
      <c r="AK94" s="137">
        <f t="shared" si="158"/>
        <v>0</v>
      </c>
    </row>
    <row r="95" spans="1:37" ht="11" x14ac:dyDescent="0.15">
      <c r="A95" s="105" t="s">
        <v>89</v>
      </c>
      <c r="B95" s="191" t="s">
        <v>85</v>
      </c>
      <c r="C95" s="192"/>
      <c r="D95" s="193"/>
      <c r="E95" s="194">
        <v>8.1300000000000008</v>
      </c>
      <c r="F95" s="195"/>
      <c r="G95" s="109">
        <v>48.78</v>
      </c>
      <c r="H95" s="11"/>
      <c r="I95" s="53" t="s">
        <v>219</v>
      </c>
      <c r="J95" s="97"/>
      <c r="K95" s="52"/>
      <c r="L95" s="98"/>
      <c r="M95" s="88"/>
      <c r="N95" s="52"/>
      <c r="O95" s="98"/>
      <c r="P95" s="88"/>
      <c r="Q95" s="52"/>
      <c r="R95" s="98"/>
      <c r="S95" s="88"/>
      <c r="T95" s="52"/>
      <c r="U95" s="98"/>
      <c r="V95" s="88"/>
      <c r="W95" s="52"/>
      <c r="X95" s="98"/>
      <c r="Y95" s="88"/>
      <c r="Z95" s="9"/>
      <c r="AA95" s="102"/>
      <c r="AB95" s="99"/>
      <c r="AC95" s="88"/>
      <c r="AD95" s="5">
        <f t="shared" si="153"/>
        <v>0</v>
      </c>
      <c r="AE95" s="5"/>
      <c r="AF95" s="1"/>
      <c r="AG95" s="137">
        <f t="shared" si="154"/>
        <v>0</v>
      </c>
      <c r="AH95" s="137">
        <f t="shared" si="155"/>
        <v>0</v>
      </c>
      <c r="AI95" s="137">
        <f t="shared" si="156"/>
        <v>0</v>
      </c>
      <c r="AJ95" s="137">
        <f t="shared" si="157"/>
        <v>0</v>
      </c>
      <c r="AK95" s="137">
        <f t="shared" si="158"/>
        <v>0</v>
      </c>
    </row>
    <row r="96" spans="1:37" ht="11" customHeight="1" x14ac:dyDescent="0.15">
      <c r="A96" s="105" t="s">
        <v>90</v>
      </c>
      <c r="B96" s="191" t="s">
        <v>86</v>
      </c>
      <c r="C96" s="192"/>
      <c r="D96" s="193"/>
      <c r="E96" s="194">
        <v>8.75</v>
      </c>
      <c r="F96" s="195"/>
      <c r="G96" s="109">
        <v>52.5</v>
      </c>
      <c r="H96" s="11"/>
      <c r="I96" s="53" t="s">
        <v>225</v>
      </c>
      <c r="J96" s="97"/>
      <c r="K96" s="52"/>
      <c r="L96" s="98"/>
      <c r="M96" s="88"/>
      <c r="N96" s="52"/>
      <c r="O96" s="98"/>
      <c r="P96" s="88"/>
      <c r="Q96" s="52"/>
      <c r="R96" s="98"/>
      <c r="S96" s="88"/>
      <c r="T96" s="52"/>
      <c r="U96" s="98"/>
      <c r="V96" s="88"/>
      <c r="W96" s="52"/>
      <c r="X96" s="98"/>
      <c r="Y96" s="88"/>
      <c r="Z96" s="9"/>
      <c r="AA96" s="102"/>
      <c r="AB96" s="99"/>
      <c r="AC96" s="88"/>
      <c r="AD96" s="5">
        <f t="shared" si="153"/>
        <v>0</v>
      </c>
      <c r="AE96" s="5"/>
      <c r="AF96" s="1"/>
      <c r="AG96" s="137">
        <f t="shared" si="154"/>
        <v>0</v>
      </c>
      <c r="AH96" s="137">
        <f t="shared" si="155"/>
        <v>0</v>
      </c>
      <c r="AI96" s="137">
        <f t="shared" si="156"/>
        <v>0</v>
      </c>
      <c r="AJ96" s="137">
        <f t="shared" si="157"/>
        <v>0</v>
      </c>
      <c r="AK96" s="137">
        <f t="shared" si="158"/>
        <v>0</v>
      </c>
    </row>
    <row r="97" spans="1:37" ht="11" customHeight="1" x14ac:dyDescent="0.15">
      <c r="A97" s="105" t="s">
        <v>91</v>
      </c>
      <c r="B97" s="191" t="s">
        <v>86</v>
      </c>
      <c r="C97" s="192"/>
      <c r="D97" s="193"/>
      <c r="E97" s="194">
        <v>8.75</v>
      </c>
      <c r="F97" s="195"/>
      <c r="G97" s="109">
        <v>52.5</v>
      </c>
      <c r="H97" s="11"/>
      <c r="I97" s="53" t="s">
        <v>226</v>
      </c>
      <c r="J97" s="97"/>
      <c r="K97" s="52"/>
      <c r="L97" s="98"/>
      <c r="M97" s="88"/>
      <c r="N97" s="52"/>
      <c r="O97" s="98"/>
      <c r="P97" s="88"/>
      <c r="Q97" s="52"/>
      <c r="R97" s="98"/>
      <c r="S97" s="88"/>
      <c r="T97" s="52"/>
      <c r="U97" s="98"/>
      <c r="V97" s="88"/>
      <c r="W97" s="52"/>
      <c r="X97" s="98"/>
      <c r="Y97" s="88"/>
      <c r="Z97" s="9"/>
      <c r="AA97" s="102"/>
      <c r="AB97" s="99"/>
      <c r="AC97" s="88"/>
      <c r="AD97" s="5">
        <f t="shared" si="153"/>
        <v>0</v>
      </c>
      <c r="AE97" s="5"/>
      <c r="AF97" s="1"/>
      <c r="AG97" s="137">
        <f t="shared" si="154"/>
        <v>0</v>
      </c>
      <c r="AH97" s="137">
        <f t="shared" si="155"/>
        <v>0</v>
      </c>
      <c r="AI97" s="137">
        <f t="shared" si="156"/>
        <v>0</v>
      </c>
      <c r="AJ97" s="137">
        <f t="shared" si="157"/>
        <v>0</v>
      </c>
      <c r="AK97" s="137">
        <f t="shared" si="158"/>
        <v>0</v>
      </c>
    </row>
    <row r="98" spans="1:37" ht="11" x14ac:dyDescent="0.15">
      <c r="A98" s="105" t="s">
        <v>92</v>
      </c>
      <c r="B98" s="191" t="s">
        <v>86</v>
      </c>
      <c r="C98" s="192"/>
      <c r="D98" s="193"/>
      <c r="E98" s="194">
        <v>8.75</v>
      </c>
      <c r="F98" s="195"/>
      <c r="G98" s="109">
        <v>52.5</v>
      </c>
      <c r="H98" s="120"/>
      <c r="I98" s="53" t="s">
        <v>227</v>
      </c>
      <c r="J98" s="118"/>
      <c r="K98" s="52"/>
      <c r="L98" s="98"/>
      <c r="M98" s="95"/>
      <c r="N98" s="52"/>
      <c r="O98" s="98"/>
      <c r="P98" s="95"/>
      <c r="Q98" s="52"/>
      <c r="R98" s="98"/>
      <c r="S98" s="95"/>
      <c r="T98" s="52"/>
      <c r="U98" s="98"/>
      <c r="V98" s="95"/>
      <c r="W98" s="52"/>
      <c r="X98" s="98"/>
      <c r="Y98" s="88"/>
      <c r="Z98" s="9"/>
      <c r="AA98" s="102"/>
      <c r="AB98" s="99"/>
      <c r="AC98" s="88"/>
      <c r="AD98" s="5">
        <f t="shared" si="153"/>
        <v>0</v>
      </c>
      <c r="AE98" s="5"/>
      <c r="AF98" s="1"/>
      <c r="AG98" s="137">
        <f t="shared" si="154"/>
        <v>0</v>
      </c>
      <c r="AH98" s="137">
        <f t="shared" si="155"/>
        <v>0</v>
      </c>
      <c r="AI98" s="137">
        <f t="shared" si="156"/>
        <v>0</v>
      </c>
      <c r="AJ98" s="137">
        <f t="shared" si="157"/>
        <v>0</v>
      </c>
      <c r="AK98" s="137">
        <f t="shared" si="158"/>
        <v>0</v>
      </c>
    </row>
    <row r="99" spans="1:37" ht="11" customHeight="1" x14ac:dyDescent="0.15">
      <c r="A99" s="182" t="s">
        <v>321</v>
      </c>
      <c r="B99" s="59"/>
      <c r="C99" s="7"/>
      <c r="E99" s="279"/>
      <c r="F99" s="279"/>
      <c r="G99" s="140"/>
      <c r="H99" s="3"/>
      <c r="I99" s="6"/>
      <c r="J99" s="5"/>
      <c r="K99" s="5"/>
      <c r="L99" s="5"/>
      <c r="M99" s="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139"/>
      <c r="Y99" s="55"/>
      <c r="Z99" s="55"/>
      <c r="AA99" s="1"/>
      <c r="AB99" s="4"/>
      <c r="AC99" s="4"/>
      <c r="AD99" s="5">
        <f>SUM(AD100:AD129)</f>
        <v>0</v>
      </c>
      <c r="AE99" s="55"/>
      <c r="AF99" s="1"/>
      <c r="AG99" s="137"/>
      <c r="AH99" s="137"/>
      <c r="AI99" s="137"/>
      <c r="AJ99" s="137"/>
      <c r="AK99" s="137"/>
    </row>
    <row r="100" spans="1:37" ht="11" x14ac:dyDescent="0.15">
      <c r="A100" s="105" t="s">
        <v>123</v>
      </c>
      <c r="B100" s="191"/>
      <c r="C100" s="192"/>
      <c r="D100" s="193"/>
      <c r="E100" s="194">
        <v>6.7</v>
      </c>
      <c r="F100" s="195"/>
      <c r="G100" s="109">
        <v>60.3</v>
      </c>
      <c r="H100" s="11"/>
      <c r="I100" s="53" t="s">
        <v>127</v>
      </c>
      <c r="J100" s="97"/>
      <c r="K100" s="52"/>
      <c r="L100" s="98">
        <f t="shared" ref="L100:L124" si="159">IF(OR($N$20="YES",$N$21="YES"),(K100),(0))</f>
        <v>0</v>
      </c>
      <c r="M100" s="88"/>
      <c r="N100" s="52"/>
      <c r="O100" s="98">
        <f t="shared" ref="O100:O124" si="160">IF(OR($N$20="YES",$N$21="YES"),(N100),(0))</f>
        <v>0</v>
      </c>
      <c r="P100" s="88"/>
      <c r="Q100" s="52"/>
      <c r="R100" s="98">
        <f t="shared" ref="R100:R124" si="161">IF(OR($N$20="YES",$N$21="YES"),(Q100),(0))</f>
        <v>0</v>
      </c>
      <c r="S100" s="88"/>
      <c r="T100" s="52"/>
      <c r="U100" s="98">
        <f t="shared" ref="U100:U124" si="162">IF(OR($N$20="YES",$N$21="YES"),(T100),(0))</f>
        <v>0</v>
      </c>
      <c r="V100" s="88"/>
      <c r="W100" s="52"/>
      <c r="X100" s="98">
        <f t="shared" ref="X100:X124" si="163">IF(OR($N$20="YES",$N$21="YES"),(W100),(0))</f>
        <v>0</v>
      </c>
      <c r="Y100" s="88"/>
      <c r="Z100" s="9"/>
      <c r="AA100" s="102"/>
      <c r="AB100" s="99"/>
      <c r="AC100" s="88"/>
      <c r="AD100" s="5">
        <f t="shared" ref="AD100:AD124" si="164">SUM(K100,L100,N100,O100,Q100,R100,T100,U100,W100,X100)</f>
        <v>0</v>
      </c>
      <c r="AE100" s="5"/>
      <c r="AF100" s="1"/>
      <c r="AG100" s="137">
        <f t="shared" ref="AG100:AG124" si="165">K100*G100</f>
        <v>0</v>
      </c>
      <c r="AH100" s="137">
        <f t="shared" ref="AH100:AH124" si="166">N100*G100</f>
        <v>0</v>
      </c>
      <c r="AI100" s="137">
        <f t="shared" ref="AI100:AI124" si="167">Q100*G100</f>
        <v>0</v>
      </c>
      <c r="AJ100" s="137">
        <f t="shared" ref="AJ100:AJ124" si="168">T100*G100</f>
        <v>0</v>
      </c>
      <c r="AK100" s="137">
        <f t="shared" ref="AK100:AK124" si="169">W100*G100</f>
        <v>0</v>
      </c>
    </row>
    <row r="101" spans="1:37" ht="11" x14ac:dyDescent="0.15">
      <c r="A101" s="105" t="s">
        <v>124</v>
      </c>
      <c r="B101" s="191"/>
      <c r="C101" s="192"/>
      <c r="D101" s="193"/>
      <c r="E101" s="194">
        <v>6.7</v>
      </c>
      <c r="F101" s="195"/>
      <c r="G101" s="109">
        <v>120.6</v>
      </c>
      <c r="H101" s="11"/>
      <c r="I101" s="53" t="s">
        <v>128</v>
      </c>
      <c r="J101" s="97"/>
      <c r="K101" s="52"/>
      <c r="L101" s="98">
        <f t="shared" ref="L101:L123" si="170">IF(OR($N$20="YES",$N$21="YES"),(K101),(0))</f>
        <v>0</v>
      </c>
      <c r="M101" s="88"/>
      <c r="N101" s="52"/>
      <c r="O101" s="98">
        <f t="shared" ref="O101:O123" si="171">IF(OR($N$20="YES",$N$21="YES"),(N101),(0))</f>
        <v>0</v>
      </c>
      <c r="P101" s="88"/>
      <c r="Q101" s="52"/>
      <c r="R101" s="98">
        <f t="shared" ref="R101:R123" si="172">IF(OR($N$20="YES",$N$21="YES"),(Q101),(0))</f>
        <v>0</v>
      </c>
      <c r="S101" s="88"/>
      <c r="T101" s="52"/>
      <c r="U101" s="98">
        <f t="shared" ref="U101:U123" si="173">IF(OR($N$20="YES",$N$21="YES"),(T101),(0))</f>
        <v>0</v>
      </c>
      <c r="V101" s="88"/>
      <c r="W101" s="52"/>
      <c r="X101" s="98">
        <f t="shared" ref="X101:X123" si="174">IF(OR($N$20="YES",$N$21="YES"),(W101),(0))</f>
        <v>0</v>
      </c>
      <c r="Y101" s="88"/>
      <c r="Z101" s="9"/>
      <c r="AA101" s="102"/>
      <c r="AB101" s="99"/>
      <c r="AC101" s="88"/>
      <c r="AD101" s="5">
        <f t="shared" ref="AD101:AD123" si="175">SUM(K101,L101,N101,O101,Q101,R101,T101,U101,W101,X101)</f>
        <v>0</v>
      </c>
      <c r="AE101" s="5"/>
      <c r="AF101" s="1"/>
      <c r="AG101" s="137">
        <f t="shared" ref="AG101:AG123" si="176">K101*G101</f>
        <v>0</v>
      </c>
      <c r="AH101" s="137">
        <f t="shared" ref="AH101:AH123" si="177">N101*G101</f>
        <v>0</v>
      </c>
      <c r="AI101" s="137">
        <f t="shared" ref="AI101:AI123" si="178">Q101*G101</f>
        <v>0</v>
      </c>
      <c r="AJ101" s="137">
        <f t="shared" ref="AJ101:AJ123" si="179">T101*G101</f>
        <v>0</v>
      </c>
      <c r="AK101" s="137">
        <f t="shared" ref="AK101:AK123" si="180">W101*G101</f>
        <v>0</v>
      </c>
    </row>
    <row r="102" spans="1:37" ht="11" x14ac:dyDescent="0.15">
      <c r="A102" s="105" t="s">
        <v>125</v>
      </c>
      <c r="B102" s="191"/>
      <c r="C102" s="192"/>
      <c r="D102" s="193"/>
      <c r="E102" s="194">
        <v>6.7</v>
      </c>
      <c r="F102" s="195"/>
      <c r="G102" s="109">
        <v>60.3</v>
      </c>
      <c r="H102" s="11"/>
      <c r="I102" s="53" t="s">
        <v>129</v>
      </c>
      <c r="J102" s="97"/>
      <c r="K102" s="52"/>
      <c r="L102" s="98">
        <f t="shared" si="170"/>
        <v>0</v>
      </c>
      <c r="M102" s="88"/>
      <c r="N102" s="52"/>
      <c r="O102" s="98">
        <f t="shared" si="171"/>
        <v>0</v>
      </c>
      <c r="P102" s="88"/>
      <c r="Q102" s="52"/>
      <c r="R102" s="98">
        <f t="shared" si="172"/>
        <v>0</v>
      </c>
      <c r="S102" s="88"/>
      <c r="T102" s="52"/>
      <c r="U102" s="98">
        <f t="shared" si="173"/>
        <v>0</v>
      </c>
      <c r="V102" s="88"/>
      <c r="W102" s="52"/>
      <c r="X102" s="98">
        <f t="shared" si="174"/>
        <v>0</v>
      </c>
      <c r="Y102" s="88"/>
      <c r="Z102" s="9"/>
      <c r="AA102" s="102"/>
      <c r="AB102" s="99"/>
      <c r="AC102" s="88"/>
      <c r="AD102" s="5">
        <f t="shared" si="175"/>
        <v>0</v>
      </c>
      <c r="AE102" s="5"/>
      <c r="AF102" s="1"/>
      <c r="AG102" s="137">
        <f t="shared" si="176"/>
        <v>0</v>
      </c>
      <c r="AH102" s="137">
        <f t="shared" si="177"/>
        <v>0</v>
      </c>
      <c r="AI102" s="137">
        <f t="shared" si="178"/>
        <v>0</v>
      </c>
      <c r="AJ102" s="137">
        <f t="shared" si="179"/>
        <v>0</v>
      </c>
      <c r="AK102" s="137">
        <f t="shared" si="180"/>
        <v>0</v>
      </c>
    </row>
    <row r="103" spans="1:37" ht="11" x14ac:dyDescent="0.15">
      <c r="A103" s="105" t="s">
        <v>126</v>
      </c>
      <c r="B103" s="191"/>
      <c r="C103" s="192"/>
      <c r="D103" s="193"/>
      <c r="E103" s="194">
        <v>6.7</v>
      </c>
      <c r="F103" s="195"/>
      <c r="G103" s="109">
        <v>120.6</v>
      </c>
      <c r="H103" s="11"/>
      <c r="I103" s="53" t="s">
        <v>241</v>
      </c>
      <c r="J103" s="97"/>
      <c r="K103" s="52"/>
      <c r="L103" s="98">
        <f t="shared" si="170"/>
        <v>0</v>
      </c>
      <c r="M103" s="88"/>
      <c r="N103" s="52"/>
      <c r="O103" s="98">
        <f t="shared" si="171"/>
        <v>0</v>
      </c>
      <c r="P103" s="88"/>
      <c r="Q103" s="52"/>
      <c r="R103" s="98">
        <f t="shared" si="172"/>
        <v>0</v>
      </c>
      <c r="S103" s="88"/>
      <c r="T103" s="52"/>
      <c r="U103" s="98">
        <f t="shared" si="173"/>
        <v>0</v>
      </c>
      <c r="V103" s="88"/>
      <c r="W103" s="52"/>
      <c r="X103" s="98">
        <f t="shared" si="174"/>
        <v>0</v>
      </c>
      <c r="Y103" s="88"/>
      <c r="Z103" s="9"/>
      <c r="AA103" s="102"/>
      <c r="AB103" s="99"/>
      <c r="AC103" s="88"/>
      <c r="AD103" s="5">
        <f t="shared" si="175"/>
        <v>0</v>
      </c>
      <c r="AE103" s="5"/>
      <c r="AF103" s="1"/>
      <c r="AG103" s="137">
        <f t="shared" si="176"/>
        <v>0</v>
      </c>
      <c r="AH103" s="137">
        <f t="shared" si="177"/>
        <v>0</v>
      </c>
      <c r="AI103" s="137">
        <f t="shared" si="178"/>
        <v>0</v>
      </c>
      <c r="AJ103" s="137">
        <f t="shared" si="179"/>
        <v>0</v>
      </c>
      <c r="AK103" s="137">
        <f t="shared" si="180"/>
        <v>0</v>
      </c>
    </row>
    <row r="104" spans="1:37" ht="11" x14ac:dyDescent="0.15">
      <c r="A104" s="105" t="s">
        <v>130</v>
      </c>
      <c r="B104" s="191"/>
      <c r="C104" s="192"/>
      <c r="D104" s="193"/>
      <c r="E104" s="194">
        <v>6</v>
      </c>
      <c r="F104" s="195"/>
      <c r="G104" s="109">
        <v>54</v>
      </c>
      <c r="H104" s="11"/>
      <c r="I104" s="53" t="s">
        <v>134</v>
      </c>
      <c r="J104" s="97"/>
      <c r="K104" s="52"/>
      <c r="L104" s="98">
        <f t="shared" ref="L104" si="181">IF(OR($N$20="YES",$N$21="YES"),(K104),(0))</f>
        <v>0</v>
      </c>
      <c r="M104" s="88"/>
      <c r="N104" s="52"/>
      <c r="O104" s="98">
        <f t="shared" ref="O104" si="182">IF(OR($N$20="YES",$N$21="YES"),(N104),(0))</f>
        <v>0</v>
      </c>
      <c r="P104" s="88"/>
      <c r="Q104" s="52"/>
      <c r="R104" s="98">
        <f t="shared" ref="R104" si="183">IF(OR($N$20="YES",$N$21="YES"),(Q104),(0))</f>
        <v>0</v>
      </c>
      <c r="S104" s="88"/>
      <c r="T104" s="52"/>
      <c r="U104" s="98">
        <f t="shared" ref="U104" si="184">IF(OR($N$20="YES",$N$21="YES"),(T104),(0))</f>
        <v>0</v>
      </c>
      <c r="V104" s="88"/>
      <c r="W104" s="52"/>
      <c r="X104" s="98">
        <f t="shared" ref="X104" si="185">IF(OR($N$20="YES",$N$21="YES"),(W104),(0))</f>
        <v>0</v>
      </c>
      <c r="Y104" s="88"/>
      <c r="Z104" s="9"/>
      <c r="AA104" s="102"/>
      <c r="AB104" s="99"/>
      <c r="AC104" s="88"/>
      <c r="AD104" s="5">
        <f t="shared" ref="AD104" si="186">SUM(K104,L104,N104,O104,Q104,R104,T104,U104,W104,X104)</f>
        <v>0</v>
      </c>
      <c r="AE104" s="5"/>
      <c r="AF104" s="1"/>
      <c r="AG104" s="137">
        <f t="shared" ref="AG104" si="187">K104*G104</f>
        <v>0</v>
      </c>
      <c r="AH104" s="137">
        <f t="shared" ref="AH104" si="188">N104*G104</f>
        <v>0</v>
      </c>
      <c r="AI104" s="137">
        <f t="shared" ref="AI104" si="189">Q104*G104</f>
        <v>0</v>
      </c>
      <c r="AJ104" s="137">
        <f t="shared" ref="AJ104" si="190">T104*G104</f>
        <v>0</v>
      </c>
      <c r="AK104" s="137">
        <f t="shared" ref="AK104" si="191">W104*G104</f>
        <v>0</v>
      </c>
    </row>
    <row r="105" spans="1:37" ht="11" x14ac:dyDescent="0.15">
      <c r="A105" s="105" t="s">
        <v>131</v>
      </c>
      <c r="B105" s="191"/>
      <c r="C105" s="192"/>
      <c r="D105" s="193"/>
      <c r="E105" s="194">
        <v>6</v>
      </c>
      <c r="F105" s="195"/>
      <c r="G105" s="109">
        <v>108</v>
      </c>
      <c r="H105" s="11"/>
      <c r="I105" s="53" t="s">
        <v>135</v>
      </c>
      <c r="J105" s="97"/>
      <c r="K105" s="52"/>
      <c r="L105" s="98">
        <f t="shared" ref="L105:L122" si="192">IF(OR($N$20="YES",$N$21="YES"),(K105),(0))</f>
        <v>0</v>
      </c>
      <c r="M105" s="88"/>
      <c r="N105" s="52"/>
      <c r="O105" s="98">
        <f t="shared" ref="O105:O122" si="193">IF(OR($N$20="YES",$N$21="YES"),(N105),(0))</f>
        <v>0</v>
      </c>
      <c r="P105" s="88"/>
      <c r="Q105" s="52"/>
      <c r="R105" s="98">
        <f t="shared" ref="R105:R122" si="194">IF(OR($N$20="YES",$N$21="YES"),(Q105),(0))</f>
        <v>0</v>
      </c>
      <c r="S105" s="88"/>
      <c r="T105" s="52"/>
      <c r="U105" s="98">
        <f t="shared" ref="U105:U122" si="195">IF(OR($N$20="YES",$N$21="YES"),(T105),(0))</f>
        <v>0</v>
      </c>
      <c r="V105" s="88"/>
      <c r="W105" s="52"/>
      <c r="X105" s="98">
        <f t="shared" ref="X105:X122" si="196">IF(OR($N$20="YES",$N$21="YES"),(W105),(0))</f>
        <v>0</v>
      </c>
      <c r="Y105" s="88"/>
      <c r="Z105" s="9"/>
      <c r="AA105" s="102"/>
      <c r="AB105" s="99"/>
      <c r="AC105" s="88"/>
      <c r="AD105" s="5">
        <f t="shared" ref="AD105:AD122" si="197">SUM(K105,L105,N105,O105,Q105,R105,T105,U105,W105,X105)</f>
        <v>0</v>
      </c>
      <c r="AE105" s="5"/>
      <c r="AF105" s="1"/>
      <c r="AG105" s="137">
        <f t="shared" ref="AG105:AG122" si="198">K105*G105</f>
        <v>0</v>
      </c>
      <c r="AH105" s="137">
        <f t="shared" ref="AH105:AH122" si="199">N105*G105</f>
        <v>0</v>
      </c>
      <c r="AI105" s="137">
        <f t="shared" ref="AI105:AI122" si="200">Q105*G105</f>
        <v>0</v>
      </c>
      <c r="AJ105" s="137">
        <f t="shared" ref="AJ105:AJ122" si="201">T105*G105</f>
        <v>0</v>
      </c>
      <c r="AK105" s="137">
        <f t="shared" ref="AK105:AK122" si="202">W105*G105</f>
        <v>0</v>
      </c>
    </row>
    <row r="106" spans="1:37" ht="11" x14ac:dyDescent="0.15">
      <c r="A106" s="105" t="s">
        <v>132</v>
      </c>
      <c r="B106" s="191" t="s">
        <v>299</v>
      </c>
      <c r="C106" s="192"/>
      <c r="D106" s="193"/>
      <c r="E106" s="194">
        <v>8.66</v>
      </c>
      <c r="F106" s="195"/>
      <c r="G106" s="109">
        <v>34.64</v>
      </c>
      <c r="H106" s="11"/>
      <c r="I106" s="53" t="s">
        <v>136</v>
      </c>
      <c r="J106" s="97"/>
      <c r="K106" s="52"/>
      <c r="L106" s="98">
        <f t="shared" si="192"/>
        <v>0</v>
      </c>
      <c r="M106" s="88"/>
      <c r="N106" s="52"/>
      <c r="O106" s="98">
        <f t="shared" si="193"/>
        <v>0</v>
      </c>
      <c r="P106" s="88"/>
      <c r="Q106" s="52"/>
      <c r="R106" s="98">
        <f t="shared" si="194"/>
        <v>0</v>
      </c>
      <c r="S106" s="88"/>
      <c r="T106" s="52"/>
      <c r="U106" s="98">
        <f t="shared" si="195"/>
        <v>0</v>
      </c>
      <c r="V106" s="88"/>
      <c r="W106" s="52"/>
      <c r="X106" s="98">
        <f t="shared" si="196"/>
        <v>0</v>
      </c>
      <c r="Y106" s="88"/>
      <c r="Z106" s="9"/>
      <c r="AA106" s="102"/>
      <c r="AB106" s="99"/>
      <c r="AC106" s="88"/>
      <c r="AD106" s="5">
        <f t="shared" si="197"/>
        <v>0</v>
      </c>
      <c r="AE106" s="5"/>
      <c r="AF106" s="1"/>
      <c r="AG106" s="137">
        <f t="shared" si="198"/>
        <v>0</v>
      </c>
      <c r="AH106" s="137">
        <f t="shared" si="199"/>
        <v>0</v>
      </c>
      <c r="AI106" s="137">
        <f t="shared" si="200"/>
        <v>0</v>
      </c>
      <c r="AJ106" s="137">
        <f t="shared" si="201"/>
        <v>0</v>
      </c>
      <c r="AK106" s="137">
        <f t="shared" si="202"/>
        <v>0</v>
      </c>
    </row>
    <row r="107" spans="1:37" ht="11" x14ac:dyDescent="0.15">
      <c r="A107" s="105" t="s">
        <v>133</v>
      </c>
      <c r="B107" s="191"/>
      <c r="C107" s="192"/>
      <c r="D107" s="193"/>
      <c r="E107" s="194">
        <v>8.66</v>
      </c>
      <c r="F107" s="195"/>
      <c r="G107" s="109">
        <v>69.28</v>
      </c>
      <c r="H107" s="11"/>
      <c r="I107" s="53" t="s">
        <v>242</v>
      </c>
      <c r="J107" s="97"/>
      <c r="K107" s="52"/>
      <c r="L107" s="98">
        <f t="shared" si="192"/>
        <v>0</v>
      </c>
      <c r="M107" s="88"/>
      <c r="N107" s="52"/>
      <c r="O107" s="98">
        <f t="shared" si="193"/>
        <v>0</v>
      </c>
      <c r="P107" s="88"/>
      <c r="Q107" s="52"/>
      <c r="R107" s="98">
        <f t="shared" si="194"/>
        <v>0</v>
      </c>
      <c r="S107" s="88"/>
      <c r="T107" s="52"/>
      <c r="U107" s="98">
        <f t="shared" si="195"/>
        <v>0</v>
      </c>
      <c r="V107" s="88"/>
      <c r="W107" s="52"/>
      <c r="X107" s="98">
        <f t="shared" si="196"/>
        <v>0</v>
      </c>
      <c r="Y107" s="88"/>
      <c r="Z107" s="9"/>
      <c r="AA107" s="102"/>
      <c r="AB107" s="99"/>
      <c r="AC107" s="88"/>
      <c r="AD107" s="5">
        <f t="shared" si="197"/>
        <v>0</v>
      </c>
      <c r="AE107" s="5"/>
      <c r="AF107" s="1"/>
      <c r="AG107" s="137">
        <f t="shared" si="198"/>
        <v>0</v>
      </c>
      <c r="AH107" s="137">
        <f t="shared" si="199"/>
        <v>0</v>
      </c>
      <c r="AI107" s="137">
        <f t="shared" si="200"/>
        <v>0</v>
      </c>
      <c r="AJ107" s="137">
        <f t="shared" si="201"/>
        <v>0</v>
      </c>
      <c r="AK107" s="137">
        <f t="shared" si="202"/>
        <v>0</v>
      </c>
    </row>
    <row r="108" spans="1:37" ht="11" x14ac:dyDescent="0.15">
      <c r="A108" s="105" t="s">
        <v>296</v>
      </c>
      <c r="B108" s="191" t="s">
        <v>297</v>
      </c>
      <c r="C108" s="192"/>
      <c r="D108" s="193"/>
      <c r="E108" s="194">
        <v>6.67</v>
      </c>
      <c r="F108" s="195"/>
      <c r="G108" s="109">
        <v>100.05</v>
      </c>
      <c r="H108" s="11"/>
      <c r="I108" s="53" t="s">
        <v>298</v>
      </c>
      <c r="J108" s="97"/>
      <c r="K108" s="52"/>
      <c r="L108" s="98">
        <f t="shared" ref="L108" si="203">IF(OR($N$20="YES",$N$21="YES"),(K108),(0))</f>
        <v>0</v>
      </c>
      <c r="M108" s="88"/>
      <c r="N108" s="52"/>
      <c r="O108" s="98">
        <f t="shared" ref="O108" si="204">IF(OR($N$20="YES",$N$21="YES"),(N108),(0))</f>
        <v>0</v>
      </c>
      <c r="P108" s="88"/>
      <c r="Q108" s="52"/>
      <c r="R108" s="98">
        <f t="shared" ref="R108" si="205">IF(OR($N$20="YES",$N$21="YES"),(Q108),(0))</f>
        <v>0</v>
      </c>
      <c r="S108" s="88"/>
      <c r="T108" s="52"/>
      <c r="U108" s="98">
        <f t="shared" ref="U108" si="206">IF(OR($N$20="YES",$N$21="YES"),(T108),(0))</f>
        <v>0</v>
      </c>
      <c r="V108" s="88"/>
      <c r="W108" s="52"/>
      <c r="X108" s="98">
        <f t="shared" ref="X108" si="207">IF(OR($N$20="YES",$N$21="YES"),(W108),(0))</f>
        <v>0</v>
      </c>
      <c r="Y108" s="88"/>
      <c r="Z108" s="9"/>
      <c r="AA108" s="102"/>
      <c r="AB108" s="99"/>
      <c r="AC108" s="88"/>
      <c r="AD108" s="5">
        <f t="shared" ref="AD108" si="208">SUM(K108,L108,N108,O108,Q108,R108,T108,U108,W108,X108)</f>
        <v>0</v>
      </c>
      <c r="AE108" s="5"/>
      <c r="AF108" s="1"/>
      <c r="AG108" s="137">
        <f t="shared" ref="AG108" si="209">K108*G108</f>
        <v>0</v>
      </c>
      <c r="AH108" s="137">
        <f t="shared" ref="AH108" si="210">N108*G108</f>
        <v>0</v>
      </c>
      <c r="AI108" s="137">
        <f t="shared" ref="AI108" si="211">Q108*G108</f>
        <v>0</v>
      </c>
      <c r="AJ108" s="137">
        <f t="shared" ref="AJ108" si="212">T108*G108</f>
        <v>0</v>
      </c>
      <c r="AK108" s="137">
        <f t="shared" ref="AK108" si="213">W108*G108</f>
        <v>0</v>
      </c>
    </row>
    <row r="109" spans="1:37" ht="11" x14ac:dyDescent="0.15">
      <c r="A109" s="105" t="s">
        <v>137</v>
      </c>
      <c r="B109" s="191"/>
      <c r="C109" s="192"/>
      <c r="D109" s="193"/>
      <c r="E109" s="194">
        <v>8.33</v>
      </c>
      <c r="F109" s="195"/>
      <c r="G109" s="109">
        <v>99.96</v>
      </c>
      <c r="H109" s="11"/>
      <c r="I109" s="53" t="s">
        <v>158</v>
      </c>
      <c r="J109" s="97"/>
      <c r="K109" s="52"/>
      <c r="L109" s="98">
        <f t="shared" ref="L109:L121" si="214">IF(OR($N$20="YES",$N$21="YES"),(K109),(0))</f>
        <v>0</v>
      </c>
      <c r="M109" s="88"/>
      <c r="N109" s="52"/>
      <c r="O109" s="98">
        <f t="shared" ref="O109:O121" si="215">IF(OR($N$20="YES",$N$21="YES"),(N109),(0))</f>
        <v>0</v>
      </c>
      <c r="P109" s="88"/>
      <c r="Q109" s="52"/>
      <c r="R109" s="98">
        <f t="shared" ref="R109:R121" si="216">IF(OR($N$20="YES",$N$21="YES"),(Q109),(0))</f>
        <v>0</v>
      </c>
      <c r="S109" s="88"/>
      <c r="T109" s="52"/>
      <c r="U109" s="98">
        <f t="shared" ref="U109:U121" si="217">IF(OR($N$20="YES",$N$21="YES"),(T109),(0))</f>
        <v>0</v>
      </c>
      <c r="V109" s="88"/>
      <c r="W109" s="52"/>
      <c r="X109" s="98">
        <f t="shared" ref="X109:X121" si="218">IF(OR($N$20="YES",$N$21="YES"),(W109),(0))</f>
        <v>0</v>
      </c>
      <c r="Y109" s="88"/>
      <c r="Z109" s="9"/>
      <c r="AA109" s="102"/>
      <c r="AB109" s="99"/>
      <c r="AC109" s="88"/>
      <c r="AD109" s="5">
        <f t="shared" ref="AD109:AD121" si="219">SUM(K109,L109,N109,O109,Q109,R109,T109,U109,W109,X109)</f>
        <v>0</v>
      </c>
      <c r="AE109" s="5"/>
      <c r="AF109" s="1"/>
      <c r="AG109" s="137">
        <f t="shared" ref="AG109:AG121" si="220">K109*G109</f>
        <v>0</v>
      </c>
      <c r="AH109" s="137">
        <f t="shared" ref="AH109:AH121" si="221">N109*G109</f>
        <v>0</v>
      </c>
      <c r="AI109" s="137">
        <f t="shared" ref="AI109:AI121" si="222">Q109*G109</f>
        <v>0</v>
      </c>
      <c r="AJ109" s="137">
        <f t="shared" ref="AJ109:AJ121" si="223">T109*G109</f>
        <v>0</v>
      </c>
      <c r="AK109" s="137">
        <f t="shared" ref="AK109:AK121" si="224">W109*G109</f>
        <v>0</v>
      </c>
    </row>
    <row r="110" spans="1:37" ht="11" x14ac:dyDescent="0.15">
      <c r="A110" s="105" t="s">
        <v>138</v>
      </c>
      <c r="B110" s="191"/>
      <c r="C110" s="192"/>
      <c r="D110" s="193"/>
      <c r="E110" s="194">
        <v>4.67</v>
      </c>
      <c r="F110" s="195"/>
      <c r="G110" s="109">
        <v>37.36</v>
      </c>
      <c r="H110" s="11"/>
      <c r="I110" s="53" t="s">
        <v>159</v>
      </c>
      <c r="J110" s="97"/>
      <c r="K110" s="52"/>
      <c r="L110" s="98">
        <f t="shared" ref="L110:L120" si="225">IF(OR($N$20="YES",$N$21="YES"),(K110),(0))</f>
        <v>0</v>
      </c>
      <c r="M110" s="88"/>
      <c r="N110" s="52"/>
      <c r="O110" s="98">
        <f t="shared" ref="O110:O120" si="226">IF(OR($N$20="YES",$N$21="YES"),(N110),(0))</f>
        <v>0</v>
      </c>
      <c r="P110" s="88"/>
      <c r="Q110" s="52"/>
      <c r="R110" s="98">
        <f t="shared" ref="R110:R120" si="227">IF(OR($N$20="YES",$N$21="YES"),(Q110),(0))</f>
        <v>0</v>
      </c>
      <c r="S110" s="88"/>
      <c r="T110" s="52"/>
      <c r="U110" s="98">
        <f t="shared" ref="U110:U120" si="228">IF(OR($N$20="YES",$N$21="YES"),(T110),(0))</f>
        <v>0</v>
      </c>
      <c r="V110" s="88"/>
      <c r="W110" s="52"/>
      <c r="X110" s="98">
        <f t="shared" ref="X110:X120" si="229">IF(OR($N$20="YES",$N$21="YES"),(W110),(0))</f>
        <v>0</v>
      </c>
      <c r="Y110" s="88"/>
      <c r="Z110" s="9"/>
      <c r="AA110" s="102"/>
      <c r="AB110" s="99"/>
      <c r="AC110" s="88"/>
      <c r="AD110" s="5">
        <f t="shared" ref="AD110:AD120" si="230">SUM(K110,L110,N110,O110,Q110,R110,T110,U110,W110,X110)</f>
        <v>0</v>
      </c>
      <c r="AE110" s="5"/>
      <c r="AF110" s="1"/>
      <c r="AG110" s="137">
        <f t="shared" ref="AG110:AG120" si="231">K110*G110</f>
        <v>0</v>
      </c>
      <c r="AH110" s="137">
        <f t="shared" ref="AH110:AH120" si="232">N110*G110</f>
        <v>0</v>
      </c>
      <c r="AI110" s="137">
        <f t="shared" ref="AI110:AI120" si="233">Q110*G110</f>
        <v>0</v>
      </c>
      <c r="AJ110" s="137">
        <f t="shared" ref="AJ110:AJ120" si="234">T110*G110</f>
        <v>0</v>
      </c>
      <c r="AK110" s="137">
        <f t="shared" ref="AK110:AK120" si="235">W110*G110</f>
        <v>0</v>
      </c>
    </row>
    <row r="111" spans="1:37" ht="11" x14ac:dyDescent="0.15">
      <c r="A111" s="105" t="s">
        <v>139</v>
      </c>
      <c r="B111" s="191"/>
      <c r="C111" s="192"/>
      <c r="D111" s="193"/>
      <c r="E111" s="194">
        <v>4.67</v>
      </c>
      <c r="F111" s="195"/>
      <c r="G111" s="109">
        <v>74.72</v>
      </c>
      <c r="H111" s="11"/>
      <c r="I111" s="53" t="s">
        <v>160</v>
      </c>
      <c r="J111" s="97"/>
      <c r="K111" s="52"/>
      <c r="L111" s="98">
        <f t="shared" si="225"/>
        <v>0</v>
      </c>
      <c r="M111" s="88"/>
      <c r="N111" s="52"/>
      <c r="O111" s="98">
        <f t="shared" si="226"/>
        <v>0</v>
      </c>
      <c r="P111" s="88"/>
      <c r="Q111" s="52"/>
      <c r="R111" s="98">
        <f t="shared" si="227"/>
        <v>0</v>
      </c>
      <c r="S111" s="88"/>
      <c r="T111" s="52"/>
      <c r="U111" s="98">
        <f t="shared" si="228"/>
        <v>0</v>
      </c>
      <c r="V111" s="88"/>
      <c r="W111" s="52"/>
      <c r="X111" s="98">
        <f t="shared" si="229"/>
        <v>0</v>
      </c>
      <c r="Y111" s="88"/>
      <c r="Z111" s="9"/>
      <c r="AA111" s="102"/>
      <c r="AB111" s="99"/>
      <c r="AC111" s="88"/>
      <c r="AD111" s="5">
        <f t="shared" si="230"/>
        <v>0</v>
      </c>
      <c r="AE111" s="5"/>
      <c r="AF111" s="1"/>
      <c r="AG111" s="137">
        <f t="shared" si="231"/>
        <v>0</v>
      </c>
      <c r="AH111" s="137">
        <f t="shared" si="232"/>
        <v>0</v>
      </c>
      <c r="AI111" s="137">
        <f t="shared" si="233"/>
        <v>0</v>
      </c>
      <c r="AJ111" s="137">
        <f t="shared" si="234"/>
        <v>0</v>
      </c>
      <c r="AK111" s="137">
        <f t="shared" si="235"/>
        <v>0</v>
      </c>
    </row>
    <row r="112" spans="1:37" ht="11" x14ac:dyDescent="0.15">
      <c r="A112" s="105" t="s">
        <v>140</v>
      </c>
      <c r="B112" s="191"/>
      <c r="C112" s="192"/>
      <c r="D112" s="193"/>
      <c r="E112" s="194">
        <v>6</v>
      </c>
      <c r="F112" s="195"/>
      <c r="G112" s="109">
        <v>54</v>
      </c>
      <c r="H112" s="11"/>
      <c r="I112" s="53" t="s">
        <v>161</v>
      </c>
      <c r="J112" s="97"/>
      <c r="K112" s="52"/>
      <c r="L112" s="98">
        <f t="shared" ref="L112:L119" si="236">IF(OR($N$20="YES",$N$21="YES"),(K112),(0))</f>
        <v>0</v>
      </c>
      <c r="M112" s="88"/>
      <c r="N112" s="52"/>
      <c r="O112" s="98">
        <f t="shared" ref="O112:O119" si="237">IF(OR($N$20="YES",$N$21="YES"),(N112),(0))</f>
        <v>0</v>
      </c>
      <c r="P112" s="88"/>
      <c r="Q112" s="52"/>
      <c r="R112" s="98">
        <f t="shared" ref="R112:R119" si="238">IF(OR($N$20="YES",$N$21="YES"),(Q112),(0))</f>
        <v>0</v>
      </c>
      <c r="S112" s="88"/>
      <c r="T112" s="52"/>
      <c r="U112" s="98">
        <f t="shared" ref="U112:U119" si="239">IF(OR($N$20="YES",$N$21="YES"),(T112),(0))</f>
        <v>0</v>
      </c>
      <c r="V112" s="88"/>
      <c r="W112" s="52"/>
      <c r="X112" s="98">
        <f t="shared" ref="X112:X119" si="240">IF(OR($N$20="YES",$N$21="YES"),(W112),(0))</f>
        <v>0</v>
      </c>
      <c r="Y112" s="88"/>
      <c r="Z112" s="9"/>
      <c r="AA112" s="102"/>
      <c r="AB112" s="99"/>
      <c r="AC112" s="88"/>
      <c r="AD112" s="5">
        <f t="shared" ref="AD112:AD119" si="241">SUM(K112,L112,N112,O112,Q112,R112,T112,U112,W112,X112)</f>
        <v>0</v>
      </c>
      <c r="AE112" s="5"/>
      <c r="AF112" s="1"/>
      <c r="AG112" s="137">
        <f t="shared" ref="AG112:AG119" si="242">K112*G112</f>
        <v>0</v>
      </c>
      <c r="AH112" s="137">
        <f t="shared" ref="AH112:AH119" si="243">N112*G112</f>
        <v>0</v>
      </c>
      <c r="AI112" s="137">
        <f t="shared" ref="AI112:AI119" si="244">Q112*G112</f>
        <v>0</v>
      </c>
      <c r="AJ112" s="137">
        <f t="shared" ref="AJ112:AJ119" si="245">T112*G112</f>
        <v>0</v>
      </c>
      <c r="AK112" s="137">
        <f t="shared" ref="AK112:AK119" si="246">W112*G112</f>
        <v>0</v>
      </c>
    </row>
    <row r="113" spans="1:37" ht="11" x14ac:dyDescent="0.15">
      <c r="A113" s="105" t="s">
        <v>320</v>
      </c>
      <c r="B113" s="191"/>
      <c r="C113" s="192"/>
      <c r="D113" s="193"/>
      <c r="E113" s="194">
        <v>6</v>
      </c>
      <c r="F113" s="195"/>
      <c r="G113" s="109">
        <v>108</v>
      </c>
      <c r="H113" s="11"/>
      <c r="I113" s="53" t="s">
        <v>162</v>
      </c>
      <c r="J113" s="97"/>
      <c r="K113" s="52"/>
      <c r="L113" s="98">
        <f t="shared" si="236"/>
        <v>0</v>
      </c>
      <c r="M113" s="88"/>
      <c r="N113" s="52"/>
      <c r="O113" s="98">
        <f t="shared" si="237"/>
        <v>0</v>
      </c>
      <c r="P113" s="88"/>
      <c r="Q113" s="52"/>
      <c r="R113" s="98">
        <f t="shared" si="238"/>
        <v>0</v>
      </c>
      <c r="S113" s="88"/>
      <c r="T113" s="52"/>
      <c r="U113" s="98">
        <f t="shared" si="239"/>
        <v>0</v>
      </c>
      <c r="V113" s="88"/>
      <c r="W113" s="52"/>
      <c r="X113" s="98">
        <f t="shared" si="240"/>
        <v>0</v>
      </c>
      <c r="Y113" s="88"/>
      <c r="Z113" s="9"/>
      <c r="AA113" s="102"/>
      <c r="AB113" s="99"/>
      <c r="AC113" s="88"/>
      <c r="AD113" s="5">
        <f t="shared" si="241"/>
        <v>0</v>
      </c>
      <c r="AE113" s="5"/>
      <c r="AF113" s="1"/>
      <c r="AG113" s="137">
        <f t="shared" si="242"/>
        <v>0</v>
      </c>
      <c r="AH113" s="137">
        <f t="shared" si="243"/>
        <v>0</v>
      </c>
      <c r="AI113" s="137">
        <f t="shared" si="244"/>
        <v>0</v>
      </c>
      <c r="AJ113" s="137">
        <f t="shared" si="245"/>
        <v>0</v>
      </c>
      <c r="AK113" s="137">
        <f t="shared" si="246"/>
        <v>0</v>
      </c>
    </row>
    <row r="114" spans="1:37" ht="11" x14ac:dyDescent="0.15">
      <c r="A114" s="105" t="s">
        <v>142</v>
      </c>
      <c r="B114" s="191"/>
      <c r="C114" s="192"/>
      <c r="D114" s="193"/>
      <c r="E114" s="194">
        <v>6.7</v>
      </c>
      <c r="F114" s="195"/>
      <c r="G114" s="109">
        <v>60.3</v>
      </c>
      <c r="H114" s="11"/>
      <c r="I114" s="53" t="s">
        <v>163</v>
      </c>
      <c r="J114" s="97"/>
      <c r="K114" s="52"/>
      <c r="L114" s="98">
        <f t="shared" si="236"/>
        <v>0</v>
      </c>
      <c r="M114" s="88"/>
      <c r="N114" s="52"/>
      <c r="O114" s="98">
        <f t="shared" si="237"/>
        <v>0</v>
      </c>
      <c r="P114" s="88"/>
      <c r="Q114" s="52"/>
      <c r="R114" s="98">
        <f t="shared" si="238"/>
        <v>0</v>
      </c>
      <c r="S114" s="88"/>
      <c r="T114" s="52"/>
      <c r="U114" s="98">
        <f t="shared" si="239"/>
        <v>0</v>
      </c>
      <c r="V114" s="88"/>
      <c r="W114" s="52"/>
      <c r="X114" s="98">
        <f t="shared" si="240"/>
        <v>0</v>
      </c>
      <c r="Y114" s="88"/>
      <c r="Z114" s="9"/>
      <c r="AA114" s="102"/>
      <c r="AB114" s="99"/>
      <c r="AC114" s="88"/>
      <c r="AD114" s="5">
        <f t="shared" si="241"/>
        <v>0</v>
      </c>
      <c r="AE114" s="5"/>
      <c r="AF114" s="1"/>
      <c r="AG114" s="137">
        <f t="shared" si="242"/>
        <v>0</v>
      </c>
      <c r="AH114" s="137">
        <f t="shared" si="243"/>
        <v>0</v>
      </c>
      <c r="AI114" s="137">
        <f t="shared" si="244"/>
        <v>0</v>
      </c>
      <c r="AJ114" s="137">
        <f t="shared" si="245"/>
        <v>0</v>
      </c>
      <c r="AK114" s="137">
        <f t="shared" si="246"/>
        <v>0</v>
      </c>
    </row>
    <row r="115" spans="1:37" ht="11" x14ac:dyDescent="0.15">
      <c r="A115" s="105" t="s">
        <v>143</v>
      </c>
      <c r="B115" s="191"/>
      <c r="C115" s="192"/>
      <c r="D115" s="193"/>
      <c r="E115" s="194">
        <v>6.7</v>
      </c>
      <c r="F115" s="195"/>
      <c r="G115" s="109">
        <v>120.6</v>
      </c>
      <c r="H115" s="11"/>
      <c r="I115" s="53" t="s">
        <v>164</v>
      </c>
      <c r="J115" s="97"/>
      <c r="K115" s="52"/>
      <c r="L115" s="98">
        <f t="shared" si="236"/>
        <v>0</v>
      </c>
      <c r="M115" s="88"/>
      <c r="N115" s="52"/>
      <c r="O115" s="98">
        <f t="shared" si="237"/>
        <v>0</v>
      </c>
      <c r="P115" s="88"/>
      <c r="Q115" s="52"/>
      <c r="R115" s="98">
        <f t="shared" si="238"/>
        <v>0</v>
      </c>
      <c r="S115" s="88"/>
      <c r="T115" s="52"/>
      <c r="U115" s="98">
        <f t="shared" si="239"/>
        <v>0</v>
      </c>
      <c r="V115" s="88"/>
      <c r="W115" s="52"/>
      <c r="X115" s="98">
        <f t="shared" si="240"/>
        <v>0</v>
      </c>
      <c r="Y115" s="88"/>
      <c r="Z115" s="9"/>
      <c r="AA115" s="102"/>
      <c r="AB115" s="99"/>
      <c r="AC115" s="88"/>
      <c r="AD115" s="5">
        <f t="shared" si="241"/>
        <v>0</v>
      </c>
      <c r="AE115" s="5"/>
      <c r="AF115" s="1"/>
      <c r="AG115" s="137">
        <f t="shared" si="242"/>
        <v>0</v>
      </c>
      <c r="AH115" s="137">
        <f t="shared" si="243"/>
        <v>0</v>
      </c>
      <c r="AI115" s="137">
        <f t="shared" si="244"/>
        <v>0</v>
      </c>
      <c r="AJ115" s="137">
        <f t="shared" si="245"/>
        <v>0</v>
      </c>
      <c r="AK115" s="137">
        <f t="shared" si="246"/>
        <v>0</v>
      </c>
    </row>
    <row r="116" spans="1:37" ht="11" x14ac:dyDescent="0.15">
      <c r="A116" s="105" t="s">
        <v>144</v>
      </c>
      <c r="B116" s="191"/>
      <c r="C116" s="192"/>
      <c r="D116" s="193"/>
      <c r="E116" s="194">
        <v>5.33</v>
      </c>
      <c r="F116" s="195"/>
      <c r="G116" s="109">
        <v>47.97</v>
      </c>
      <c r="H116" s="11"/>
      <c r="I116" s="53" t="s">
        <v>165</v>
      </c>
      <c r="J116" s="97"/>
      <c r="K116" s="52"/>
      <c r="L116" s="98">
        <f t="shared" si="236"/>
        <v>0</v>
      </c>
      <c r="M116" s="88"/>
      <c r="N116" s="52"/>
      <c r="O116" s="98">
        <f t="shared" si="237"/>
        <v>0</v>
      </c>
      <c r="P116" s="88"/>
      <c r="Q116" s="52"/>
      <c r="R116" s="98">
        <f t="shared" si="238"/>
        <v>0</v>
      </c>
      <c r="S116" s="88"/>
      <c r="T116" s="52"/>
      <c r="U116" s="98">
        <f t="shared" si="239"/>
        <v>0</v>
      </c>
      <c r="V116" s="88"/>
      <c r="W116" s="52"/>
      <c r="X116" s="98">
        <f t="shared" si="240"/>
        <v>0</v>
      </c>
      <c r="Y116" s="88"/>
      <c r="Z116" s="9"/>
      <c r="AA116" s="102"/>
      <c r="AB116" s="99"/>
      <c r="AC116" s="88"/>
      <c r="AD116" s="5">
        <f t="shared" si="241"/>
        <v>0</v>
      </c>
      <c r="AE116" s="5"/>
      <c r="AF116" s="1"/>
      <c r="AG116" s="137">
        <f t="shared" si="242"/>
        <v>0</v>
      </c>
      <c r="AH116" s="137">
        <f t="shared" si="243"/>
        <v>0</v>
      </c>
      <c r="AI116" s="137">
        <f t="shared" si="244"/>
        <v>0</v>
      </c>
      <c r="AJ116" s="137">
        <f t="shared" si="245"/>
        <v>0</v>
      </c>
      <c r="AK116" s="137">
        <f t="shared" si="246"/>
        <v>0</v>
      </c>
    </row>
    <row r="117" spans="1:37" ht="11" x14ac:dyDescent="0.15">
      <c r="A117" s="105" t="s">
        <v>145</v>
      </c>
      <c r="B117" s="191"/>
      <c r="C117" s="192"/>
      <c r="D117" s="193"/>
      <c r="E117" s="194">
        <v>5.33</v>
      </c>
      <c r="F117" s="195"/>
      <c r="G117" s="109">
        <v>95.94</v>
      </c>
      <c r="H117" s="11"/>
      <c r="I117" s="53" t="s">
        <v>166</v>
      </c>
      <c r="J117" s="97"/>
      <c r="K117" s="52"/>
      <c r="L117" s="98">
        <f t="shared" si="236"/>
        <v>0</v>
      </c>
      <c r="M117" s="88"/>
      <c r="N117" s="52"/>
      <c r="O117" s="98">
        <f t="shared" si="237"/>
        <v>0</v>
      </c>
      <c r="P117" s="88"/>
      <c r="Q117" s="52"/>
      <c r="R117" s="98">
        <f t="shared" si="238"/>
        <v>0</v>
      </c>
      <c r="S117" s="88"/>
      <c r="T117" s="52"/>
      <c r="U117" s="98">
        <f t="shared" si="239"/>
        <v>0</v>
      </c>
      <c r="V117" s="88"/>
      <c r="W117" s="52"/>
      <c r="X117" s="98">
        <f t="shared" si="240"/>
        <v>0</v>
      </c>
      <c r="Y117" s="88"/>
      <c r="Z117" s="9"/>
      <c r="AA117" s="102"/>
      <c r="AB117" s="99"/>
      <c r="AC117" s="88"/>
      <c r="AD117" s="5">
        <f t="shared" si="241"/>
        <v>0</v>
      </c>
      <c r="AE117" s="5"/>
      <c r="AF117" s="1"/>
      <c r="AG117" s="137">
        <f t="shared" si="242"/>
        <v>0</v>
      </c>
      <c r="AH117" s="137">
        <f t="shared" si="243"/>
        <v>0</v>
      </c>
      <c r="AI117" s="137">
        <f t="shared" si="244"/>
        <v>0</v>
      </c>
      <c r="AJ117" s="137">
        <f t="shared" si="245"/>
        <v>0</v>
      </c>
      <c r="AK117" s="137">
        <f t="shared" si="246"/>
        <v>0</v>
      </c>
    </row>
    <row r="118" spans="1:37" ht="11" x14ac:dyDescent="0.15">
      <c r="A118" s="105" t="s">
        <v>146</v>
      </c>
      <c r="B118" s="191"/>
      <c r="C118" s="192"/>
      <c r="D118" s="193"/>
      <c r="E118" s="194">
        <v>6.7</v>
      </c>
      <c r="F118" s="195"/>
      <c r="G118" s="109">
        <v>60.3</v>
      </c>
      <c r="H118" s="11"/>
      <c r="I118" s="53" t="s">
        <v>167</v>
      </c>
      <c r="J118" s="97"/>
      <c r="K118" s="52"/>
      <c r="L118" s="98">
        <f t="shared" ref="L118" si="247">IF(OR($N$20="YES",$N$21="YES"),(K118),(0))</f>
        <v>0</v>
      </c>
      <c r="M118" s="88"/>
      <c r="N118" s="52"/>
      <c r="O118" s="98">
        <f t="shared" ref="O118" si="248">IF(OR($N$20="YES",$N$21="YES"),(N118),(0))</f>
        <v>0</v>
      </c>
      <c r="P118" s="88"/>
      <c r="Q118" s="52"/>
      <c r="R118" s="98">
        <f t="shared" ref="R118" si="249">IF(OR($N$20="YES",$N$21="YES"),(Q118),(0))</f>
        <v>0</v>
      </c>
      <c r="S118" s="88"/>
      <c r="T118" s="52"/>
      <c r="U118" s="98">
        <f t="shared" ref="U118" si="250">IF(OR($N$20="YES",$N$21="YES"),(T118),(0))</f>
        <v>0</v>
      </c>
      <c r="V118" s="88"/>
      <c r="W118" s="52"/>
      <c r="X118" s="98">
        <f t="shared" ref="X118" si="251">IF(OR($N$20="YES",$N$21="YES"),(W118),(0))</f>
        <v>0</v>
      </c>
      <c r="Y118" s="88"/>
      <c r="Z118" s="9"/>
      <c r="AA118" s="102"/>
      <c r="AB118" s="99"/>
      <c r="AC118" s="88"/>
      <c r="AD118" s="5">
        <f t="shared" ref="AD118" si="252">SUM(K118,L118,N118,O118,Q118,R118,T118,U118,W118,X118)</f>
        <v>0</v>
      </c>
      <c r="AE118" s="5"/>
      <c r="AF118" s="1"/>
      <c r="AG118" s="137">
        <f t="shared" ref="AG118" si="253">K118*G118</f>
        <v>0</v>
      </c>
      <c r="AH118" s="137">
        <f t="shared" ref="AH118" si="254">N118*G118</f>
        <v>0</v>
      </c>
      <c r="AI118" s="137">
        <f t="shared" ref="AI118" si="255">Q118*G118</f>
        <v>0</v>
      </c>
      <c r="AJ118" s="137">
        <f t="shared" ref="AJ118" si="256">T118*G118</f>
        <v>0</v>
      </c>
      <c r="AK118" s="137">
        <f t="shared" ref="AK118" si="257">W118*G118</f>
        <v>0</v>
      </c>
    </row>
    <row r="119" spans="1:37" ht="11" x14ac:dyDescent="0.15">
      <c r="A119" s="105" t="s">
        <v>147</v>
      </c>
      <c r="B119" s="191"/>
      <c r="C119" s="192"/>
      <c r="D119" s="193"/>
      <c r="E119" s="194">
        <v>6.7</v>
      </c>
      <c r="F119" s="195"/>
      <c r="G119" s="109">
        <v>120.6</v>
      </c>
      <c r="H119" s="11"/>
      <c r="I119" s="53" t="s">
        <v>168</v>
      </c>
      <c r="J119" s="97"/>
      <c r="K119" s="52"/>
      <c r="L119" s="98">
        <f t="shared" si="236"/>
        <v>0</v>
      </c>
      <c r="M119" s="88"/>
      <c r="N119" s="52"/>
      <c r="O119" s="98">
        <f t="shared" si="237"/>
        <v>0</v>
      </c>
      <c r="P119" s="88"/>
      <c r="Q119" s="52"/>
      <c r="R119" s="98">
        <f t="shared" si="238"/>
        <v>0</v>
      </c>
      <c r="S119" s="88"/>
      <c r="T119" s="52"/>
      <c r="U119" s="98">
        <f t="shared" si="239"/>
        <v>0</v>
      </c>
      <c r="V119" s="88"/>
      <c r="W119" s="52"/>
      <c r="X119" s="98">
        <f t="shared" si="240"/>
        <v>0</v>
      </c>
      <c r="Y119" s="88"/>
      <c r="Z119" s="9"/>
      <c r="AA119" s="102"/>
      <c r="AB119" s="99"/>
      <c r="AC119" s="88"/>
      <c r="AD119" s="5">
        <f t="shared" si="241"/>
        <v>0</v>
      </c>
      <c r="AE119" s="5"/>
      <c r="AF119" s="1"/>
      <c r="AG119" s="137">
        <f t="shared" si="242"/>
        <v>0</v>
      </c>
      <c r="AH119" s="137">
        <f t="shared" si="243"/>
        <v>0</v>
      </c>
      <c r="AI119" s="137">
        <f t="shared" si="244"/>
        <v>0</v>
      </c>
      <c r="AJ119" s="137">
        <f t="shared" si="245"/>
        <v>0</v>
      </c>
      <c r="AK119" s="137">
        <f t="shared" si="246"/>
        <v>0</v>
      </c>
    </row>
    <row r="120" spans="1:37" ht="11" x14ac:dyDescent="0.15">
      <c r="A120" s="105" t="s">
        <v>148</v>
      </c>
      <c r="B120" s="191"/>
      <c r="C120" s="192"/>
      <c r="D120" s="193"/>
      <c r="E120" s="194">
        <v>6</v>
      </c>
      <c r="F120" s="195"/>
      <c r="G120" s="109">
        <v>54</v>
      </c>
      <c r="H120" s="11"/>
      <c r="I120" s="53" t="s">
        <v>169</v>
      </c>
      <c r="J120" s="97"/>
      <c r="K120" s="52"/>
      <c r="L120" s="98">
        <f t="shared" si="225"/>
        <v>0</v>
      </c>
      <c r="M120" s="88"/>
      <c r="N120" s="52"/>
      <c r="O120" s="98">
        <f t="shared" si="226"/>
        <v>0</v>
      </c>
      <c r="P120" s="88"/>
      <c r="Q120" s="52"/>
      <c r="R120" s="98">
        <f t="shared" si="227"/>
        <v>0</v>
      </c>
      <c r="S120" s="88"/>
      <c r="T120" s="52"/>
      <c r="U120" s="98">
        <f t="shared" si="228"/>
        <v>0</v>
      </c>
      <c r="V120" s="88"/>
      <c r="W120" s="52"/>
      <c r="X120" s="98">
        <f t="shared" si="229"/>
        <v>0</v>
      </c>
      <c r="Y120" s="88"/>
      <c r="Z120" s="9"/>
      <c r="AA120" s="102"/>
      <c r="AB120" s="99"/>
      <c r="AC120" s="88"/>
      <c r="AD120" s="5">
        <f t="shared" si="230"/>
        <v>0</v>
      </c>
      <c r="AE120" s="5"/>
      <c r="AF120" s="1"/>
      <c r="AG120" s="137">
        <f t="shared" si="231"/>
        <v>0</v>
      </c>
      <c r="AH120" s="137">
        <f t="shared" si="232"/>
        <v>0</v>
      </c>
      <c r="AI120" s="137">
        <f t="shared" si="233"/>
        <v>0</v>
      </c>
      <c r="AJ120" s="137">
        <f t="shared" si="234"/>
        <v>0</v>
      </c>
      <c r="AK120" s="137">
        <f t="shared" si="235"/>
        <v>0</v>
      </c>
    </row>
    <row r="121" spans="1:37" ht="11" x14ac:dyDescent="0.15">
      <c r="A121" s="105" t="s">
        <v>149</v>
      </c>
      <c r="B121" s="191"/>
      <c r="C121" s="192"/>
      <c r="D121" s="193"/>
      <c r="E121" s="194">
        <v>6</v>
      </c>
      <c r="F121" s="195"/>
      <c r="G121" s="109">
        <v>108</v>
      </c>
      <c r="H121" s="11"/>
      <c r="I121" s="53" t="s">
        <v>170</v>
      </c>
      <c r="J121" s="97"/>
      <c r="K121" s="52"/>
      <c r="L121" s="98">
        <f t="shared" si="214"/>
        <v>0</v>
      </c>
      <c r="M121" s="88"/>
      <c r="N121" s="52"/>
      <c r="O121" s="98">
        <f t="shared" si="215"/>
        <v>0</v>
      </c>
      <c r="P121" s="88"/>
      <c r="Q121" s="52"/>
      <c r="R121" s="98">
        <f t="shared" si="216"/>
        <v>0</v>
      </c>
      <c r="S121" s="88"/>
      <c r="T121" s="52"/>
      <c r="U121" s="98">
        <f t="shared" si="217"/>
        <v>0</v>
      </c>
      <c r="V121" s="88"/>
      <c r="W121" s="52"/>
      <c r="X121" s="98">
        <f t="shared" si="218"/>
        <v>0</v>
      </c>
      <c r="Y121" s="88"/>
      <c r="Z121" s="9"/>
      <c r="AA121" s="102"/>
      <c r="AB121" s="99"/>
      <c r="AC121" s="88"/>
      <c r="AD121" s="5">
        <f t="shared" si="219"/>
        <v>0</v>
      </c>
      <c r="AE121" s="5"/>
      <c r="AF121" s="1"/>
      <c r="AG121" s="137">
        <f t="shared" si="220"/>
        <v>0</v>
      </c>
      <c r="AH121" s="137">
        <f t="shared" si="221"/>
        <v>0</v>
      </c>
      <c r="AI121" s="137">
        <f t="shared" si="222"/>
        <v>0</v>
      </c>
      <c r="AJ121" s="137">
        <f t="shared" si="223"/>
        <v>0</v>
      </c>
      <c r="AK121" s="137">
        <f t="shared" si="224"/>
        <v>0</v>
      </c>
    </row>
    <row r="122" spans="1:37" ht="11" x14ac:dyDescent="0.15">
      <c r="A122" s="105" t="s">
        <v>150</v>
      </c>
      <c r="B122" s="191"/>
      <c r="C122" s="192"/>
      <c r="D122" s="193"/>
      <c r="E122" s="194">
        <v>5.33</v>
      </c>
      <c r="F122" s="195"/>
      <c r="G122" s="109">
        <v>47.97</v>
      </c>
      <c r="H122" s="11"/>
      <c r="I122" s="53" t="s">
        <v>171</v>
      </c>
      <c r="J122" s="97"/>
      <c r="K122" s="52"/>
      <c r="L122" s="98">
        <f t="shared" si="192"/>
        <v>0</v>
      </c>
      <c r="M122" s="88"/>
      <c r="N122" s="52"/>
      <c r="O122" s="98">
        <f t="shared" si="193"/>
        <v>0</v>
      </c>
      <c r="P122" s="88"/>
      <c r="Q122" s="52"/>
      <c r="R122" s="98">
        <f t="shared" si="194"/>
        <v>0</v>
      </c>
      <c r="S122" s="88"/>
      <c r="T122" s="52"/>
      <c r="U122" s="98">
        <f t="shared" si="195"/>
        <v>0</v>
      </c>
      <c r="V122" s="88"/>
      <c r="W122" s="52"/>
      <c r="X122" s="98">
        <f t="shared" si="196"/>
        <v>0</v>
      </c>
      <c r="Y122" s="88"/>
      <c r="Z122" s="9"/>
      <c r="AA122" s="102"/>
      <c r="AB122" s="99"/>
      <c r="AC122" s="88"/>
      <c r="AD122" s="5">
        <f t="shared" si="197"/>
        <v>0</v>
      </c>
      <c r="AE122" s="5"/>
      <c r="AF122" s="1"/>
      <c r="AG122" s="137">
        <f t="shared" si="198"/>
        <v>0</v>
      </c>
      <c r="AH122" s="137">
        <f t="shared" si="199"/>
        <v>0</v>
      </c>
      <c r="AI122" s="137">
        <f t="shared" si="200"/>
        <v>0</v>
      </c>
      <c r="AJ122" s="137">
        <f t="shared" si="201"/>
        <v>0</v>
      </c>
      <c r="AK122" s="137">
        <f t="shared" si="202"/>
        <v>0</v>
      </c>
    </row>
    <row r="123" spans="1:37" ht="11" x14ac:dyDescent="0.15">
      <c r="A123" s="105" t="s">
        <v>151</v>
      </c>
      <c r="B123" s="191"/>
      <c r="C123" s="192"/>
      <c r="D123" s="193"/>
      <c r="E123" s="194">
        <v>5.33</v>
      </c>
      <c r="F123" s="195"/>
      <c r="G123" s="109">
        <v>95.94</v>
      </c>
      <c r="H123" s="11"/>
      <c r="I123" s="53" t="s">
        <v>172</v>
      </c>
      <c r="J123" s="97"/>
      <c r="K123" s="52"/>
      <c r="L123" s="98">
        <f t="shared" si="170"/>
        <v>0</v>
      </c>
      <c r="M123" s="88"/>
      <c r="N123" s="52"/>
      <c r="O123" s="98">
        <f t="shared" si="171"/>
        <v>0</v>
      </c>
      <c r="P123" s="88"/>
      <c r="Q123" s="52"/>
      <c r="R123" s="98">
        <f t="shared" si="172"/>
        <v>0</v>
      </c>
      <c r="S123" s="88"/>
      <c r="T123" s="52"/>
      <c r="U123" s="98">
        <f t="shared" si="173"/>
        <v>0</v>
      </c>
      <c r="V123" s="88"/>
      <c r="W123" s="52"/>
      <c r="X123" s="98">
        <f t="shared" si="174"/>
        <v>0</v>
      </c>
      <c r="Y123" s="88"/>
      <c r="Z123" s="9"/>
      <c r="AA123" s="102"/>
      <c r="AB123" s="99"/>
      <c r="AC123" s="88"/>
      <c r="AD123" s="5">
        <f t="shared" si="175"/>
        <v>0</v>
      </c>
      <c r="AE123" s="5"/>
      <c r="AF123" s="1"/>
      <c r="AG123" s="137">
        <f t="shared" si="176"/>
        <v>0</v>
      </c>
      <c r="AH123" s="137">
        <f t="shared" si="177"/>
        <v>0</v>
      </c>
      <c r="AI123" s="137">
        <f t="shared" si="178"/>
        <v>0</v>
      </c>
      <c r="AJ123" s="137">
        <f t="shared" si="179"/>
        <v>0</v>
      </c>
      <c r="AK123" s="137">
        <f t="shared" si="180"/>
        <v>0</v>
      </c>
    </row>
    <row r="124" spans="1:37" ht="11" x14ac:dyDescent="0.15">
      <c r="A124" s="105" t="s">
        <v>152</v>
      </c>
      <c r="B124" s="191"/>
      <c r="C124" s="192"/>
      <c r="D124" s="193"/>
      <c r="E124" s="194">
        <v>7</v>
      </c>
      <c r="F124" s="195"/>
      <c r="G124" s="109">
        <v>105</v>
      </c>
      <c r="H124" s="11"/>
      <c r="I124" s="53" t="s">
        <v>173</v>
      </c>
      <c r="J124" s="97"/>
      <c r="K124" s="52"/>
      <c r="L124" s="98">
        <f t="shared" si="159"/>
        <v>0</v>
      </c>
      <c r="M124" s="88"/>
      <c r="N124" s="52"/>
      <c r="O124" s="98">
        <f t="shared" si="160"/>
        <v>0</v>
      </c>
      <c r="P124" s="88"/>
      <c r="Q124" s="52"/>
      <c r="R124" s="98">
        <f t="shared" si="161"/>
        <v>0</v>
      </c>
      <c r="S124" s="88"/>
      <c r="T124" s="52"/>
      <c r="U124" s="98">
        <f t="shared" si="162"/>
        <v>0</v>
      </c>
      <c r="V124" s="88"/>
      <c r="W124" s="52"/>
      <c r="X124" s="98">
        <f t="shared" si="163"/>
        <v>0</v>
      </c>
      <c r="Y124" s="88"/>
      <c r="Z124" s="9"/>
      <c r="AA124" s="102"/>
      <c r="AB124" s="99"/>
      <c r="AC124" s="88"/>
      <c r="AD124" s="5">
        <f t="shared" si="164"/>
        <v>0</v>
      </c>
      <c r="AE124" s="5"/>
      <c r="AF124" s="1"/>
      <c r="AG124" s="137">
        <f t="shared" si="165"/>
        <v>0</v>
      </c>
      <c r="AH124" s="137">
        <f t="shared" si="166"/>
        <v>0</v>
      </c>
      <c r="AI124" s="137">
        <f t="shared" si="167"/>
        <v>0</v>
      </c>
      <c r="AJ124" s="137">
        <f t="shared" si="168"/>
        <v>0</v>
      </c>
      <c r="AK124" s="137">
        <f t="shared" si="169"/>
        <v>0</v>
      </c>
    </row>
    <row r="125" spans="1:37" ht="11" x14ac:dyDescent="0.15">
      <c r="A125" s="105" t="s">
        <v>153</v>
      </c>
      <c r="B125" s="191"/>
      <c r="C125" s="192"/>
      <c r="D125" s="193"/>
      <c r="E125" s="194">
        <v>6.7</v>
      </c>
      <c r="F125" s="195"/>
      <c r="G125" s="109">
        <v>60.3</v>
      </c>
      <c r="H125" s="11"/>
      <c r="I125" s="53" t="s">
        <v>174</v>
      </c>
      <c r="J125" s="97"/>
      <c r="K125" s="52"/>
      <c r="L125" s="98">
        <f t="shared" ref="L125" si="258">IF(OR($N$20="YES",$N$21="YES"),(K125),(0))</f>
        <v>0</v>
      </c>
      <c r="M125" s="88"/>
      <c r="N125" s="52"/>
      <c r="O125" s="98">
        <f t="shared" ref="O125" si="259">IF(OR($N$20="YES",$N$21="YES"),(N125),(0))</f>
        <v>0</v>
      </c>
      <c r="P125" s="88"/>
      <c r="Q125" s="52"/>
      <c r="R125" s="98">
        <f t="shared" ref="R125" si="260">IF(OR($N$20="YES",$N$21="YES"),(Q125),(0))</f>
        <v>0</v>
      </c>
      <c r="S125" s="88"/>
      <c r="T125" s="52"/>
      <c r="U125" s="98">
        <f t="shared" ref="U125" si="261">IF(OR($N$20="YES",$N$21="YES"),(T125),(0))</f>
        <v>0</v>
      </c>
      <c r="V125" s="88"/>
      <c r="W125" s="52"/>
      <c r="X125" s="98">
        <f t="shared" ref="X125" si="262">IF(OR($N$20="YES",$N$21="YES"),(W125),(0))</f>
        <v>0</v>
      </c>
      <c r="Y125" s="88"/>
      <c r="Z125" s="9"/>
      <c r="AA125" s="102"/>
      <c r="AB125" s="99"/>
      <c r="AC125" s="88"/>
      <c r="AD125" s="5">
        <f t="shared" ref="AD125" si="263">SUM(K125,L125,N125,O125,Q125,R125,T125,U125,W125,X125)</f>
        <v>0</v>
      </c>
      <c r="AE125" s="5"/>
      <c r="AF125" s="1"/>
      <c r="AG125" s="137">
        <f t="shared" ref="AG125" si="264">K125*G125</f>
        <v>0</v>
      </c>
      <c r="AH125" s="137">
        <f t="shared" ref="AH125" si="265">N125*G125</f>
        <v>0</v>
      </c>
      <c r="AI125" s="137">
        <f t="shared" ref="AI125" si="266">Q125*G125</f>
        <v>0</v>
      </c>
      <c r="AJ125" s="137">
        <f t="shared" ref="AJ125" si="267">T125*G125</f>
        <v>0</v>
      </c>
      <c r="AK125" s="137">
        <f t="shared" ref="AK125" si="268">W125*G125</f>
        <v>0</v>
      </c>
    </row>
    <row r="126" spans="1:37" ht="11" x14ac:dyDescent="0.15">
      <c r="A126" s="105" t="s">
        <v>154</v>
      </c>
      <c r="B126" s="191"/>
      <c r="C126" s="192"/>
      <c r="D126" s="193"/>
      <c r="E126" s="194">
        <v>6.7</v>
      </c>
      <c r="F126" s="195"/>
      <c r="G126" s="109">
        <v>120.6</v>
      </c>
      <c r="H126" s="11"/>
      <c r="I126" s="53" t="s">
        <v>175</v>
      </c>
      <c r="J126" s="97"/>
      <c r="K126" s="52"/>
      <c r="L126" s="98">
        <f t="shared" ref="L126:L127" si="269">IF(OR($N$20="YES",$N$21="YES"),(K126),(0))</f>
        <v>0</v>
      </c>
      <c r="M126" s="88"/>
      <c r="N126" s="52"/>
      <c r="O126" s="98">
        <f t="shared" ref="O126:O127" si="270">IF(OR($N$20="YES",$N$21="YES"),(N126),(0))</f>
        <v>0</v>
      </c>
      <c r="P126" s="88"/>
      <c r="Q126" s="52"/>
      <c r="R126" s="98">
        <f t="shared" ref="R126:R127" si="271">IF(OR($N$20="YES",$N$21="YES"),(Q126),(0))</f>
        <v>0</v>
      </c>
      <c r="S126" s="88"/>
      <c r="T126" s="52"/>
      <c r="U126" s="98">
        <f t="shared" ref="U126:U127" si="272">IF(OR($N$20="YES",$N$21="YES"),(T126),(0))</f>
        <v>0</v>
      </c>
      <c r="V126" s="88"/>
      <c r="W126" s="52"/>
      <c r="X126" s="98">
        <f t="shared" ref="X126:X127" si="273">IF(OR($N$20="YES",$N$21="YES"),(W126),(0))</f>
        <v>0</v>
      </c>
      <c r="Y126" s="88"/>
      <c r="Z126" s="9"/>
      <c r="AA126" s="102"/>
      <c r="AB126" s="99"/>
      <c r="AC126" s="88"/>
      <c r="AD126" s="5">
        <f t="shared" ref="AD126:AD127" si="274">SUM(K126,L126,N126,O126,Q126,R126,T126,U126,W126,X126)</f>
        <v>0</v>
      </c>
      <c r="AE126" s="5"/>
      <c r="AF126" s="1"/>
      <c r="AG126" s="137">
        <f t="shared" ref="AG126:AG127" si="275">K126*G126</f>
        <v>0</v>
      </c>
      <c r="AH126" s="137">
        <f t="shared" ref="AH126:AH127" si="276">N126*G126</f>
        <v>0</v>
      </c>
      <c r="AI126" s="137">
        <f t="shared" ref="AI126:AI127" si="277">Q126*G126</f>
        <v>0</v>
      </c>
      <c r="AJ126" s="137">
        <f t="shared" ref="AJ126:AJ127" si="278">T126*G126</f>
        <v>0</v>
      </c>
      <c r="AK126" s="137">
        <f t="shared" ref="AK126:AK127" si="279">W126*G126</f>
        <v>0</v>
      </c>
    </row>
    <row r="127" spans="1:37" ht="11" x14ac:dyDescent="0.15">
      <c r="A127" s="105" t="s">
        <v>155</v>
      </c>
      <c r="B127" s="191"/>
      <c r="C127" s="192"/>
      <c r="D127" s="193"/>
      <c r="E127" s="194">
        <v>8</v>
      </c>
      <c r="F127" s="195"/>
      <c r="G127" s="109">
        <v>72</v>
      </c>
      <c r="H127" s="11"/>
      <c r="I127" s="53" t="s">
        <v>176</v>
      </c>
      <c r="J127" s="97"/>
      <c r="K127" s="52"/>
      <c r="L127" s="98">
        <f t="shared" si="269"/>
        <v>0</v>
      </c>
      <c r="M127" s="88"/>
      <c r="N127" s="52"/>
      <c r="O127" s="98">
        <f t="shared" si="270"/>
        <v>0</v>
      </c>
      <c r="P127" s="88"/>
      <c r="Q127" s="52"/>
      <c r="R127" s="98">
        <f t="shared" si="271"/>
        <v>0</v>
      </c>
      <c r="S127" s="88"/>
      <c r="T127" s="52"/>
      <c r="U127" s="98">
        <f t="shared" si="272"/>
        <v>0</v>
      </c>
      <c r="V127" s="88"/>
      <c r="W127" s="52"/>
      <c r="X127" s="98">
        <f t="shared" si="273"/>
        <v>0</v>
      </c>
      <c r="Y127" s="88"/>
      <c r="Z127" s="9"/>
      <c r="AA127" s="102"/>
      <c r="AB127" s="99"/>
      <c r="AC127" s="88"/>
      <c r="AD127" s="5">
        <f t="shared" si="274"/>
        <v>0</v>
      </c>
      <c r="AE127" s="5"/>
      <c r="AF127" s="1"/>
      <c r="AG127" s="137">
        <f t="shared" si="275"/>
        <v>0</v>
      </c>
      <c r="AH127" s="137">
        <f t="shared" si="276"/>
        <v>0</v>
      </c>
      <c r="AI127" s="137">
        <f t="shared" si="277"/>
        <v>0</v>
      </c>
      <c r="AJ127" s="137">
        <f t="shared" si="278"/>
        <v>0</v>
      </c>
      <c r="AK127" s="137">
        <f t="shared" si="279"/>
        <v>0</v>
      </c>
    </row>
    <row r="128" spans="1:37" ht="11" x14ac:dyDescent="0.15">
      <c r="A128" s="105" t="s">
        <v>156</v>
      </c>
      <c r="B128" s="191"/>
      <c r="C128" s="192"/>
      <c r="D128" s="193"/>
      <c r="E128" s="194">
        <v>7.33</v>
      </c>
      <c r="F128" s="195"/>
      <c r="G128" s="109">
        <v>65.97</v>
      </c>
      <c r="H128" s="11"/>
      <c r="I128" s="53" t="s">
        <v>177</v>
      </c>
      <c r="J128" s="97"/>
      <c r="K128" s="52"/>
      <c r="L128" s="98">
        <f t="shared" ref="L128" si="280">IF(OR($N$20="YES",$N$21="YES"),(K128),(0))</f>
        <v>0</v>
      </c>
      <c r="M128" s="88"/>
      <c r="N128" s="52"/>
      <c r="O128" s="98">
        <f t="shared" ref="O128" si="281">IF(OR($N$20="YES",$N$21="YES"),(N128),(0))</f>
        <v>0</v>
      </c>
      <c r="P128" s="88"/>
      <c r="Q128" s="52"/>
      <c r="R128" s="98">
        <f t="shared" ref="R128" si="282">IF(OR($N$20="YES",$N$21="YES"),(Q128),(0))</f>
        <v>0</v>
      </c>
      <c r="S128" s="88"/>
      <c r="T128" s="52"/>
      <c r="U128" s="98">
        <f t="shared" ref="U128" si="283">IF(OR($N$20="YES",$N$21="YES"),(T128),(0))</f>
        <v>0</v>
      </c>
      <c r="V128" s="88"/>
      <c r="W128" s="52"/>
      <c r="X128" s="98">
        <f t="shared" ref="X128" si="284">IF(OR($N$20="YES",$N$21="YES"),(W128),(0))</f>
        <v>0</v>
      </c>
      <c r="Y128" s="88"/>
      <c r="Z128" s="9"/>
      <c r="AA128" s="102"/>
      <c r="AB128" s="99"/>
      <c r="AC128" s="88"/>
      <c r="AD128" s="5">
        <f t="shared" ref="AD128" si="285">SUM(K128,L128,N128,O128,Q128,R128,T128,U128,W128,X128)</f>
        <v>0</v>
      </c>
      <c r="AE128" s="5"/>
      <c r="AF128" s="1"/>
      <c r="AG128" s="137">
        <f t="shared" ref="AG128" si="286">K128*G128</f>
        <v>0</v>
      </c>
      <c r="AH128" s="137">
        <f t="shared" ref="AH128" si="287">N128*G128</f>
        <v>0</v>
      </c>
      <c r="AI128" s="137">
        <f t="shared" ref="AI128" si="288">Q128*G128</f>
        <v>0</v>
      </c>
      <c r="AJ128" s="137">
        <f t="shared" ref="AJ128" si="289">T128*G128</f>
        <v>0</v>
      </c>
      <c r="AK128" s="137">
        <f t="shared" ref="AK128" si="290">W128*G128</f>
        <v>0</v>
      </c>
    </row>
    <row r="129" spans="1:37" ht="11" x14ac:dyDescent="0.15">
      <c r="A129" s="105" t="s">
        <v>157</v>
      </c>
      <c r="B129" s="191"/>
      <c r="C129" s="192"/>
      <c r="D129" s="193"/>
      <c r="E129" s="194">
        <v>7.33</v>
      </c>
      <c r="F129" s="195"/>
      <c r="G129" s="109">
        <v>131.94</v>
      </c>
      <c r="H129" s="120"/>
      <c r="I129" s="53" t="s">
        <v>178</v>
      </c>
      <c r="J129" s="118"/>
      <c r="K129" s="52"/>
      <c r="L129" s="98">
        <f t="shared" ref="L129" si="291">IF(OR($N$20="YES",$N$21="YES"),(K129),(0))</f>
        <v>0</v>
      </c>
      <c r="M129" s="95"/>
      <c r="N129" s="52"/>
      <c r="O129" s="98">
        <f t="shared" ref="O129" si="292">IF(OR($N$20="YES",$N$21="YES"),(N129),(0))</f>
        <v>0</v>
      </c>
      <c r="P129" s="95"/>
      <c r="Q129" s="52"/>
      <c r="R129" s="98">
        <f t="shared" ref="R129" si="293">IF(OR($N$20="YES",$N$21="YES"),(Q129),(0))</f>
        <v>0</v>
      </c>
      <c r="S129" s="95"/>
      <c r="T129" s="52"/>
      <c r="U129" s="98">
        <f t="shared" ref="U129" si="294">IF(OR($N$20="YES",$N$21="YES"),(T129),(0))</f>
        <v>0</v>
      </c>
      <c r="V129" s="95"/>
      <c r="W129" s="52"/>
      <c r="X129" s="98">
        <f t="shared" ref="X129" si="295">IF(OR($N$20="YES",$N$21="YES"),(W129),(0))</f>
        <v>0</v>
      </c>
      <c r="Y129" s="88"/>
      <c r="Z129" s="9"/>
      <c r="AA129" s="102"/>
      <c r="AB129" s="99"/>
      <c r="AC129" s="88"/>
      <c r="AD129" s="5">
        <f t="shared" ref="AD129" si="296">SUM(K129,L129,N129,O129,Q129,R129,T129,U129,W129,X129)</f>
        <v>0</v>
      </c>
      <c r="AE129" s="5"/>
      <c r="AF129" s="1"/>
      <c r="AG129" s="137">
        <f t="shared" ref="AG129" si="297">K129*G129</f>
        <v>0</v>
      </c>
      <c r="AH129" s="137">
        <f t="shared" ref="AH129" si="298">N129*G129</f>
        <v>0</v>
      </c>
      <c r="AI129" s="137">
        <f t="shared" ref="AI129" si="299">Q129*G129</f>
        <v>0</v>
      </c>
      <c r="AJ129" s="137">
        <f t="shared" ref="AJ129" si="300">T129*G129</f>
        <v>0</v>
      </c>
      <c r="AK129" s="137">
        <f t="shared" ref="AK129" si="301">W129*G129</f>
        <v>0</v>
      </c>
    </row>
    <row r="130" spans="1:37" ht="11" customHeight="1" x14ac:dyDescent="0.15">
      <c r="A130" s="182" t="s">
        <v>309</v>
      </c>
      <c r="B130" s="59"/>
      <c r="C130" s="7"/>
      <c r="E130" s="273"/>
      <c r="F130" s="273"/>
      <c r="G130" s="184"/>
      <c r="H130" s="3"/>
      <c r="I130" s="6"/>
      <c r="J130" s="5"/>
      <c r="K130" s="5"/>
      <c r="L130" s="5"/>
      <c r="M130" s="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139"/>
      <c r="Y130" s="55"/>
      <c r="Z130" s="55"/>
      <c r="AA130" s="1"/>
      <c r="AB130" s="4"/>
      <c r="AC130" s="4"/>
      <c r="AD130" s="5">
        <f>SUM(AD131:AD134)</f>
        <v>0</v>
      </c>
      <c r="AE130" s="55"/>
      <c r="AF130" s="1"/>
      <c r="AG130" s="137"/>
      <c r="AH130" s="137"/>
      <c r="AI130" s="137"/>
      <c r="AJ130" s="137"/>
      <c r="AK130" s="137"/>
    </row>
    <row r="131" spans="1:37" ht="11" x14ac:dyDescent="0.15">
      <c r="A131" s="105" t="s">
        <v>231</v>
      </c>
      <c r="B131" s="191" t="s">
        <v>285</v>
      </c>
      <c r="C131" s="192"/>
      <c r="D131" s="193"/>
      <c r="E131" s="194">
        <v>6.19</v>
      </c>
      <c r="F131" s="195"/>
      <c r="G131" s="109">
        <v>30.95</v>
      </c>
      <c r="H131" s="11"/>
      <c r="I131" s="53" t="s">
        <v>230</v>
      </c>
      <c r="J131" s="97"/>
      <c r="K131" s="52"/>
      <c r="L131" s="98">
        <f t="shared" ref="L131" si="302">IF(OR($N$20="YES",$N$21="YES"),(K131),(0))</f>
        <v>0</v>
      </c>
      <c r="M131" s="88"/>
      <c r="N131" s="52"/>
      <c r="O131" s="98">
        <f t="shared" ref="O131" si="303">IF(OR($N$20="YES",$N$21="YES"),(N131),(0))</f>
        <v>0</v>
      </c>
      <c r="P131" s="88"/>
      <c r="Q131" s="52"/>
      <c r="R131" s="98">
        <f t="shared" ref="R131" si="304">IF(OR($N$20="YES",$N$21="YES"),(Q131),(0))</f>
        <v>0</v>
      </c>
      <c r="S131" s="88"/>
      <c r="T131" s="52"/>
      <c r="U131" s="98">
        <f t="shared" ref="U131" si="305">IF(OR($N$20="YES",$N$21="YES"),(T131),(0))</f>
        <v>0</v>
      </c>
      <c r="V131" s="88"/>
      <c r="W131" s="52"/>
      <c r="X131" s="98">
        <f t="shared" ref="X131" si="306">IF(OR($N$20="YES",$N$21="YES"),(W131),(0))</f>
        <v>0</v>
      </c>
      <c r="Y131" s="88"/>
      <c r="Z131" s="9"/>
      <c r="AA131" s="102"/>
      <c r="AB131" s="99"/>
      <c r="AC131" s="88"/>
      <c r="AD131" s="5">
        <f t="shared" ref="AD131" si="307">SUM(K131,L131,N131,O131,Q131,R131,T131,U131,W131,X131)</f>
        <v>0</v>
      </c>
      <c r="AE131" s="5"/>
      <c r="AF131" s="1"/>
      <c r="AG131" s="137">
        <f t="shared" ref="AG131" si="308">K131*G131</f>
        <v>0</v>
      </c>
      <c r="AH131" s="137">
        <f t="shared" ref="AH131" si="309">N131*G131</f>
        <v>0</v>
      </c>
      <c r="AI131" s="137">
        <f t="shared" ref="AI131" si="310">Q131*G131</f>
        <v>0</v>
      </c>
      <c r="AJ131" s="137">
        <f t="shared" ref="AJ131" si="311">T131*G131</f>
        <v>0</v>
      </c>
      <c r="AK131" s="137">
        <f t="shared" ref="AK131" si="312">W131*G131</f>
        <v>0</v>
      </c>
    </row>
    <row r="132" spans="1:37" ht="11" x14ac:dyDescent="0.15">
      <c r="A132" s="105" t="s">
        <v>248</v>
      </c>
      <c r="B132" s="191" t="s">
        <v>68</v>
      </c>
      <c r="C132" s="192"/>
      <c r="D132" s="193"/>
      <c r="E132" s="194">
        <v>4.9400000000000004</v>
      </c>
      <c r="F132" s="195"/>
      <c r="G132" s="109">
        <v>24.7</v>
      </c>
      <c r="H132" s="11"/>
      <c r="I132" s="53" t="s">
        <v>187</v>
      </c>
      <c r="J132" s="97"/>
      <c r="K132" s="52"/>
      <c r="L132" s="98">
        <f>IF(OR($N$20="YES",$N$21="YES"),(K132),(0))</f>
        <v>0</v>
      </c>
      <c r="M132" s="88"/>
      <c r="N132" s="52"/>
      <c r="O132" s="98">
        <f>IF(OR($N$20="YES",$N$21="YES"),(N132),(0))</f>
        <v>0</v>
      </c>
      <c r="P132" s="88"/>
      <c r="Q132" s="52"/>
      <c r="R132" s="98">
        <f>IF(OR($N$20="YES",$N$21="YES"),(Q132),(0))</f>
        <v>0</v>
      </c>
      <c r="S132" s="88"/>
      <c r="T132" s="52"/>
      <c r="U132" s="98">
        <f>IF(OR($N$20="YES",$N$21="YES"),(T132),(0))</f>
        <v>0</v>
      </c>
      <c r="V132" s="88"/>
      <c r="W132" s="52"/>
      <c r="X132" s="98">
        <f>IF(OR($N$20="YES",$N$21="YES"),(W132),(0))</f>
        <v>0</v>
      </c>
      <c r="Y132" s="88"/>
      <c r="Z132" s="9"/>
      <c r="AA132" s="102"/>
      <c r="AB132" s="99"/>
      <c r="AC132" s="88"/>
      <c r="AD132" s="5">
        <f t="shared" ref="AD132" si="313">SUM(K132,L132,N132,O132,Q132,R132,T132,U132,W132,X132)</f>
        <v>0</v>
      </c>
      <c r="AE132" s="5"/>
      <c r="AF132" s="1"/>
      <c r="AG132" s="137">
        <f>K132*G132</f>
        <v>0</v>
      </c>
      <c r="AH132" s="137">
        <f>N132*G132</f>
        <v>0</v>
      </c>
      <c r="AI132" s="137">
        <f>Q132*G132</f>
        <v>0</v>
      </c>
      <c r="AJ132" s="137">
        <f>T132*G132</f>
        <v>0</v>
      </c>
      <c r="AK132" s="137">
        <f>W132*G132</f>
        <v>0</v>
      </c>
    </row>
    <row r="133" spans="1:37" ht="11" x14ac:dyDescent="0.15">
      <c r="A133" s="105" t="s">
        <v>210</v>
      </c>
      <c r="B133" s="191" t="s">
        <v>266</v>
      </c>
      <c r="C133" s="192"/>
      <c r="D133" s="193"/>
      <c r="E133" s="194">
        <v>9.3800000000000008</v>
      </c>
      <c r="F133" s="195"/>
      <c r="G133" s="109">
        <v>46.9</v>
      </c>
      <c r="H133" s="11"/>
      <c r="I133" s="53" t="s">
        <v>212</v>
      </c>
      <c r="J133" s="97"/>
      <c r="K133" s="52"/>
      <c r="L133" s="98"/>
      <c r="M133" s="88"/>
      <c r="N133" s="52"/>
      <c r="O133" s="98"/>
      <c r="P133" s="88"/>
      <c r="Q133" s="52"/>
      <c r="R133" s="98"/>
      <c r="S133" s="88"/>
      <c r="T133" s="52"/>
      <c r="U133" s="98"/>
      <c r="V133" s="88"/>
      <c r="W133" s="52"/>
      <c r="X133" s="98"/>
      <c r="Y133" s="88"/>
      <c r="Z133" s="9"/>
      <c r="AA133" s="102"/>
      <c r="AB133" s="99"/>
      <c r="AC133" s="88"/>
      <c r="AD133" s="5">
        <f t="shared" ref="AD133" si="314">SUM(K133,L133,N133,O133,Q133,R133,T133,U133,W133,X133)</f>
        <v>0</v>
      </c>
      <c r="AE133" s="5"/>
      <c r="AF133" s="1"/>
      <c r="AG133" s="137">
        <f t="shared" ref="AG133" si="315">K133*G133</f>
        <v>0</v>
      </c>
      <c r="AH133" s="137">
        <f t="shared" ref="AH133" si="316">N133*G133</f>
        <v>0</v>
      </c>
      <c r="AI133" s="137">
        <f t="shared" ref="AI133" si="317">Q133*G133</f>
        <v>0</v>
      </c>
      <c r="AJ133" s="137">
        <f t="shared" ref="AJ133" si="318">T133*G133</f>
        <v>0</v>
      </c>
      <c r="AK133" s="137">
        <f t="shared" ref="AK133" si="319">W133*G133</f>
        <v>0</v>
      </c>
    </row>
    <row r="134" spans="1:37" ht="11" x14ac:dyDescent="0.15">
      <c r="A134" s="143" t="s">
        <v>211</v>
      </c>
      <c r="B134" s="220" t="s">
        <v>266</v>
      </c>
      <c r="C134" s="221"/>
      <c r="D134" s="222"/>
      <c r="E134" s="265">
        <v>8.1300000000000008</v>
      </c>
      <c r="F134" s="266"/>
      <c r="G134" s="141">
        <v>40.65</v>
      </c>
      <c r="H134" s="131"/>
      <c r="I134" s="138" t="s">
        <v>213</v>
      </c>
      <c r="J134" s="132"/>
      <c r="K134" s="133"/>
      <c r="L134" s="134"/>
      <c r="M134" s="135"/>
      <c r="N134" s="133"/>
      <c r="O134" s="134"/>
      <c r="P134" s="135"/>
      <c r="Q134" s="133"/>
      <c r="R134" s="134"/>
      <c r="S134" s="135"/>
      <c r="T134" s="133"/>
      <c r="U134" s="134"/>
      <c r="V134" s="135"/>
      <c r="W134" s="133"/>
      <c r="X134" s="134"/>
      <c r="Y134" s="88"/>
      <c r="Z134" s="9"/>
      <c r="AA134" s="102"/>
      <c r="AB134" s="99"/>
      <c r="AC134" s="88"/>
      <c r="AD134" s="5">
        <f t="shared" ref="AD134" si="320">SUM(K134,L134,N134,O134,Q134,R134,T134,U134,W134,X134)</f>
        <v>0</v>
      </c>
      <c r="AE134" s="5"/>
      <c r="AF134" s="1"/>
      <c r="AG134" s="137">
        <f t="shared" ref="AG134" si="321">K134*G134</f>
        <v>0</v>
      </c>
      <c r="AH134" s="137">
        <f t="shared" ref="AH134" si="322">N134*G134</f>
        <v>0</v>
      </c>
      <c r="AI134" s="137">
        <f t="shared" ref="AI134" si="323">Q134*G134</f>
        <v>0</v>
      </c>
      <c r="AJ134" s="137">
        <f t="shared" ref="AJ134" si="324">T134*G134</f>
        <v>0</v>
      </c>
      <c r="AK134" s="137">
        <f t="shared" ref="AK134" si="325">W134*G134</f>
        <v>0</v>
      </c>
    </row>
    <row r="135" spans="1:37" ht="5" customHeight="1" x14ac:dyDescent="0.15">
      <c r="A135" s="1"/>
      <c r="B135" s="59"/>
      <c r="C135" s="7"/>
      <c r="D135" s="93"/>
      <c r="E135" s="1"/>
      <c r="F135" s="78"/>
      <c r="G135" s="5"/>
      <c r="H135" s="3"/>
      <c r="I135" s="94"/>
      <c r="J135" s="5"/>
      <c r="K135" s="100"/>
      <c r="L135" s="95"/>
      <c r="M135" s="5"/>
      <c r="N135" s="5"/>
      <c r="O135" s="95"/>
      <c r="P135" s="88"/>
      <c r="Q135" s="5"/>
      <c r="R135" s="95"/>
      <c r="S135" s="88"/>
      <c r="T135" s="5"/>
      <c r="U135" s="95"/>
      <c r="V135" s="88"/>
      <c r="W135" s="5"/>
      <c r="X135" s="95"/>
      <c r="Y135" s="88"/>
      <c r="Z135" s="55"/>
      <c r="AA135" s="1"/>
      <c r="AB135" s="96"/>
      <c r="AC135" s="96"/>
      <c r="AD135" s="5">
        <f>SUM(AD138:AD147)</f>
        <v>0</v>
      </c>
      <c r="AE135" s="55"/>
      <c r="AF135" s="1"/>
      <c r="AG135" s="137"/>
      <c r="AH135" s="137"/>
      <c r="AI135" s="137"/>
      <c r="AJ135" s="137"/>
      <c r="AK135" s="137"/>
    </row>
    <row r="136" spans="1:37" ht="16" x14ac:dyDescent="0.2">
      <c r="A136" s="226" t="s">
        <v>45</v>
      </c>
      <c r="B136" s="227"/>
      <c r="C136" s="227"/>
      <c r="D136" s="227"/>
      <c r="E136" s="227"/>
      <c r="F136" s="227"/>
      <c r="G136" s="227"/>
      <c r="H136" s="227"/>
      <c r="I136" s="227"/>
      <c r="J136" s="227"/>
      <c r="K136" s="227"/>
      <c r="L136" s="227"/>
      <c r="M136" s="227"/>
      <c r="N136" s="227"/>
      <c r="O136" s="227"/>
      <c r="P136" s="227"/>
      <c r="Q136" s="227"/>
      <c r="R136" s="227"/>
      <c r="S136" s="227"/>
      <c r="T136" s="227"/>
      <c r="U136" s="227"/>
      <c r="V136" s="227"/>
      <c r="W136" s="227"/>
      <c r="X136" s="228"/>
      <c r="Y136" s="142"/>
      <c r="Z136" s="79"/>
      <c r="AA136" s="48"/>
      <c r="AB136" s="49"/>
      <c r="AC136" s="50"/>
      <c r="AD136" s="5">
        <v>1</v>
      </c>
      <c r="AE136" s="55"/>
      <c r="AF136" s="1"/>
      <c r="AG136" s="137"/>
      <c r="AH136" s="137"/>
      <c r="AI136" s="137"/>
      <c r="AJ136" s="137"/>
      <c r="AK136" s="137"/>
    </row>
    <row r="137" spans="1:37" ht="6" customHeight="1" x14ac:dyDescent="0.15">
      <c r="A137" s="1"/>
      <c r="B137" s="59"/>
      <c r="C137" s="7"/>
      <c r="D137" s="93"/>
      <c r="E137" s="1"/>
      <c r="F137" s="144"/>
      <c r="G137" s="5"/>
      <c r="H137" s="3"/>
      <c r="I137" s="94"/>
      <c r="J137" s="5"/>
      <c r="K137" s="55"/>
      <c r="L137" s="88"/>
      <c r="M137" s="5"/>
      <c r="N137" s="5"/>
      <c r="O137" s="88"/>
      <c r="P137" s="88"/>
      <c r="Q137" s="5"/>
      <c r="R137" s="88"/>
      <c r="S137" s="88"/>
      <c r="T137" s="5"/>
      <c r="U137" s="88"/>
      <c r="V137" s="88"/>
      <c r="W137" s="5"/>
      <c r="X137" s="145"/>
      <c r="Y137" s="88"/>
      <c r="Z137" s="55"/>
      <c r="AA137" s="1"/>
      <c r="AB137" s="96"/>
      <c r="AC137" s="96"/>
      <c r="AD137" s="5">
        <f>SUM(AD138:AD147)</f>
        <v>0</v>
      </c>
      <c r="AE137" s="55"/>
      <c r="AF137" s="1"/>
      <c r="AG137" s="137"/>
      <c r="AH137" s="137"/>
      <c r="AI137" s="137"/>
      <c r="AJ137" s="137"/>
      <c r="AK137" s="137"/>
    </row>
    <row r="138" spans="1:37" ht="12.75" customHeight="1" x14ac:dyDescent="0.15">
      <c r="A138" s="84"/>
      <c r="B138" s="202"/>
      <c r="C138" s="203"/>
      <c r="D138" s="204"/>
      <c r="E138" s="112"/>
      <c r="F138" s="113"/>
      <c r="G138" s="114" t="s">
        <v>50</v>
      </c>
      <c r="H138" s="7"/>
      <c r="I138" s="85" t="s">
        <v>38</v>
      </c>
      <c r="J138" s="8"/>
      <c r="K138" s="106" t="s">
        <v>39</v>
      </c>
      <c r="L138" s="101" t="s">
        <v>39</v>
      </c>
      <c r="M138" s="55"/>
      <c r="N138" s="106" t="s">
        <v>39</v>
      </c>
      <c r="O138" s="101" t="s">
        <v>39</v>
      </c>
      <c r="P138" s="55"/>
      <c r="Q138" s="106" t="s">
        <v>39</v>
      </c>
      <c r="R138" s="101" t="s">
        <v>39</v>
      </c>
      <c r="S138" s="55"/>
      <c r="T138" s="106" t="s">
        <v>39</v>
      </c>
      <c r="U138" s="101" t="s">
        <v>39</v>
      </c>
      <c r="V138" s="55"/>
      <c r="W138" s="106" t="s">
        <v>39</v>
      </c>
      <c r="X138" s="101" t="s">
        <v>39</v>
      </c>
      <c r="Y138" s="55"/>
      <c r="Z138" s="74"/>
      <c r="AA138" s="107"/>
      <c r="AB138" s="87"/>
      <c r="AC138" s="88"/>
      <c r="AD138" s="5">
        <f>SUM(AD139:AD147)</f>
        <v>0</v>
      </c>
      <c r="AE138" s="55"/>
      <c r="AF138" s="1"/>
      <c r="AG138" s="137"/>
      <c r="AH138" s="137"/>
      <c r="AI138" s="137"/>
      <c r="AJ138" s="137"/>
      <c r="AK138" s="137"/>
    </row>
    <row r="139" spans="1:37" ht="12.75" customHeight="1" x14ac:dyDescent="0.15">
      <c r="A139" s="89" t="s">
        <v>40</v>
      </c>
      <c r="B139" s="205" t="s">
        <v>40</v>
      </c>
      <c r="C139" s="206"/>
      <c r="D139" s="207"/>
      <c r="E139" s="205" t="s">
        <v>243</v>
      </c>
      <c r="F139" s="207"/>
      <c r="G139" s="115" t="s">
        <v>52</v>
      </c>
      <c r="H139" s="7"/>
      <c r="I139" s="90" t="s">
        <v>41</v>
      </c>
      <c r="J139" s="8"/>
      <c r="K139" s="10" t="s">
        <v>42</v>
      </c>
      <c r="L139" s="91" t="s">
        <v>43</v>
      </c>
      <c r="M139" s="55"/>
      <c r="N139" s="10" t="s">
        <v>42</v>
      </c>
      <c r="O139" s="91" t="s">
        <v>43</v>
      </c>
      <c r="P139" s="55"/>
      <c r="Q139" s="10" t="s">
        <v>42</v>
      </c>
      <c r="R139" s="91" t="s">
        <v>43</v>
      </c>
      <c r="S139" s="55"/>
      <c r="T139" s="10" t="s">
        <v>42</v>
      </c>
      <c r="U139" s="91" t="s">
        <v>43</v>
      </c>
      <c r="V139" s="55"/>
      <c r="W139" s="10" t="s">
        <v>42</v>
      </c>
      <c r="X139" s="91" t="s">
        <v>43</v>
      </c>
      <c r="Y139" s="55"/>
      <c r="Z139" s="74"/>
      <c r="AA139" s="108"/>
      <c r="AB139" s="92"/>
      <c r="AC139" s="55"/>
      <c r="AD139" s="5">
        <f>SUM(AD140:AD147)</f>
        <v>0</v>
      </c>
      <c r="AE139" s="55"/>
      <c r="AF139" s="1"/>
      <c r="AG139" s="137"/>
      <c r="AH139" s="137"/>
      <c r="AI139" s="137"/>
      <c r="AJ139" s="137"/>
      <c r="AK139" s="137"/>
    </row>
    <row r="140" spans="1:37" ht="5.25" customHeight="1" x14ac:dyDescent="0.15">
      <c r="A140" s="1"/>
      <c r="B140" s="59"/>
      <c r="C140" s="7"/>
      <c r="E140" s="3"/>
      <c r="F140" s="3"/>
      <c r="G140" s="5"/>
      <c r="H140" s="3"/>
      <c r="I140" s="6"/>
      <c r="J140" s="5"/>
      <c r="K140" s="5"/>
      <c r="L140" s="5"/>
      <c r="M140" s="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139"/>
      <c r="Y140" s="55"/>
      <c r="Z140" s="55"/>
      <c r="AA140" s="1"/>
      <c r="AB140" s="4"/>
      <c r="AC140" s="4"/>
      <c r="AD140" s="5">
        <f>SUM(AD141:AD147)</f>
        <v>0</v>
      </c>
      <c r="AE140" s="55"/>
      <c r="AF140" s="1"/>
      <c r="AG140" s="137"/>
      <c r="AH140" s="137"/>
      <c r="AI140" s="137"/>
      <c r="AJ140" s="137"/>
      <c r="AK140" s="137"/>
    </row>
    <row r="141" spans="1:37" ht="11.25" customHeight="1" x14ac:dyDescent="0.15">
      <c r="A141" s="105" t="s">
        <v>46</v>
      </c>
      <c r="B141" s="191"/>
      <c r="C141" s="192"/>
      <c r="D141" s="193"/>
      <c r="E141" s="194">
        <v>0.3</v>
      </c>
      <c r="F141" s="195"/>
      <c r="G141" s="109">
        <v>30</v>
      </c>
      <c r="H141" s="11"/>
      <c r="I141" s="53" t="s">
        <v>234</v>
      </c>
      <c r="J141" s="97"/>
      <c r="K141" s="52"/>
      <c r="L141" s="98">
        <f t="shared" ref="L141:L147" si="326">IF(OR($N$20="YES",$N$21="YES"),(K141),(0))</f>
        <v>0</v>
      </c>
      <c r="M141" s="88"/>
      <c r="N141" s="52"/>
      <c r="O141" s="98">
        <f t="shared" ref="O141:O147" si="327">IF(OR($N$20="YES",$N$21="YES"),(N141),(0))</f>
        <v>0</v>
      </c>
      <c r="P141" s="88"/>
      <c r="Q141" s="52"/>
      <c r="R141" s="98">
        <f t="shared" ref="R141:R147" si="328">IF(OR($N$20="YES",$N$21="YES"),(Q141),(0))</f>
        <v>0</v>
      </c>
      <c r="S141" s="88"/>
      <c r="T141" s="52"/>
      <c r="U141" s="98">
        <f t="shared" ref="U141:U147" si="329">IF(OR($N$20="YES",$N$21="YES"),(T141),(0))</f>
        <v>0</v>
      </c>
      <c r="V141" s="88"/>
      <c r="W141" s="52"/>
      <c r="X141" s="98">
        <f t="shared" ref="X141:X147" si="330">IF(OR($N$20="YES",$N$21="YES"),(W141),(0))</f>
        <v>0</v>
      </c>
      <c r="Y141" s="88"/>
      <c r="Z141" s="9"/>
      <c r="AA141" s="102"/>
      <c r="AB141" s="99"/>
      <c r="AC141" s="88"/>
      <c r="AD141" s="5">
        <f t="shared" ref="AD141:AD147" si="331">SUM(K141,L141,N141,O141,Q141,R141,T141,U141,W141,X141)</f>
        <v>0</v>
      </c>
      <c r="AE141" s="5"/>
      <c r="AF141" s="1"/>
      <c r="AG141" s="137">
        <f t="shared" ref="AG141:AG147" si="332">K141*G141</f>
        <v>0</v>
      </c>
      <c r="AH141" s="137">
        <f t="shared" ref="AH141:AH147" si="333">N141*G141</f>
        <v>0</v>
      </c>
      <c r="AI141" s="137">
        <f t="shared" ref="AI141:AI147" si="334">Q141*G141</f>
        <v>0</v>
      </c>
      <c r="AJ141" s="137">
        <f t="shared" ref="AJ141:AJ147" si="335">T141*G141</f>
        <v>0</v>
      </c>
      <c r="AK141" s="137">
        <f t="shared" ref="AK141:AK147" si="336">W141*G141</f>
        <v>0</v>
      </c>
    </row>
    <row r="142" spans="1:37" ht="11.25" customHeight="1" x14ac:dyDescent="0.15">
      <c r="A142" s="105" t="s">
        <v>270</v>
      </c>
      <c r="B142" s="191"/>
      <c r="C142" s="192"/>
      <c r="D142" s="193"/>
      <c r="E142" s="194">
        <v>4.75</v>
      </c>
      <c r="F142" s="195"/>
      <c r="G142" s="109">
        <v>23.75</v>
      </c>
      <c r="H142" s="11"/>
      <c r="I142" s="53" t="s">
        <v>235</v>
      </c>
      <c r="J142" s="97"/>
      <c r="K142" s="52"/>
      <c r="L142" s="98">
        <f t="shared" ref="L142" si="337">IF(OR($N$20="YES",$N$21="YES"),(K142),(0))</f>
        <v>0</v>
      </c>
      <c r="M142" s="88"/>
      <c r="N142" s="52"/>
      <c r="O142" s="98">
        <f t="shared" ref="O142" si="338">IF(OR($N$20="YES",$N$21="YES"),(N142),(0))</f>
        <v>0</v>
      </c>
      <c r="P142" s="88"/>
      <c r="Q142" s="52"/>
      <c r="R142" s="98">
        <f t="shared" ref="R142" si="339">IF(OR($N$20="YES",$N$21="YES"),(Q142),(0))</f>
        <v>0</v>
      </c>
      <c r="S142" s="88"/>
      <c r="T142" s="52"/>
      <c r="U142" s="98">
        <f t="shared" ref="U142" si="340">IF(OR($N$20="YES",$N$21="YES"),(T142),(0))</f>
        <v>0</v>
      </c>
      <c r="V142" s="88"/>
      <c r="W142" s="52"/>
      <c r="X142" s="98">
        <f t="shared" ref="X142" si="341">IF(OR($N$20="YES",$N$21="YES"),(W142),(0))</f>
        <v>0</v>
      </c>
      <c r="Y142" s="88"/>
      <c r="Z142" s="9"/>
      <c r="AA142" s="102"/>
      <c r="AB142" s="99"/>
      <c r="AC142" s="88"/>
      <c r="AD142" s="5">
        <f t="shared" ref="AD142" si="342">SUM(K142,L142,N142,O142,Q142,R142,T142,U142,W142,X142)</f>
        <v>0</v>
      </c>
      <c r="AE142" s="5"/>
      <c r="AF142" s="1"/>
      <c r="AG142" s="137">
        <f t="shared" ref="AG142" si="343">K142*G142</f>
        <v>0</v>
      </c>
      <c r="AH142" s="137">
        <f t="shared" ref="AH142" si="344">N142*G142</f>
        <v>0</v>
      </c>
      <c r="AI142" s="137">
        <f t="shared" ref="AI142" si="345">Q142*G142</f>
        <v>0</v>
      </c>
      <c r="AJ142" s="137">
        <f t="shared" ref="AJ142" si="346">T142*G142</f>
        <v>0</v>
      </c>
      <c r="AK142" s="137">
        <f t="shared" ref="AK142" si="347">W142*G142</f>
        <v>0</v>
      </c>
    </row>
    <row r="143" spans="1:37" ht="11.25" customHeight="1" x14ac:dyDescent="0.15">
      <c r="A143" s="105" t="s">
        <v>47</v>
      </c>
      <c r="B143" s="191" t="s">
        <v>69</v>
      </c>
      <c r="C143" s="192"/>
      <c r="D143" s="193"/>
      <c r="E143" s="194">
        <v>5</v>
      </c>
      <c r="F143" s="195"/>
      <c r="G143" s="109">
        <v>30</v>
      </c>
      <c r="H143" s="11"/>
      <c r="I143" s="53" t="s">
        <v>236</v>
      </c>
      <c r="J143" s="97"/>
      <c r="K143" s="52"/>
      <c r="L143" s="98">
        <f t="shared" si="326"/>
        <v>0</v>
      </c>
      <c r="M143" s="88"/>
      <c r="N143" s="52"/>
      <c r="O143" s="98">
        <f t="shared" si="327"/>
        <v>0</v>
      </c>
      <c r="P143" s="88"/>
      <c r="Q143" s="52"/>
      <c r="R143" s="98">
        <f t="shared" si="328"/>
        <v>0</v>
      </c>
      <c r="S143" s="88"/>
      <c r="T143" s="52"/>
      <c r="U143" s="98">
        <f t="shared" si="329"/>
        <v>0</v>
      </c>
      <c r="V143" s="88"/>
      <c r="W143" s="52"/>
      <c r="X143" s="98">
        <f t="shared" si="330"/>
        <v>0</v>
      </c>
      <c r="Y143" s="88"/>
      <c r="Z143" s="9"/>
      <c r="AA143" s="102"/>
      <c r="AB143" s="99"/>
      <c r="AC143" s="88"/>
      <c r="AD143" s="5">
        <f t="shared" si="331"/>
        <v>0</v>
      </c>
      <c r="AE143" s="5"/>
      <c r="AF143" s="1"/>
      <c r="AG143" s="137">
        <f t="shared" si="332"/>
        <v>0</v>
      </c>
      <c r="AH143" s="137">
        <f t="shared" si="333"/>
        <v>0</v>
      </c>
      <c r="AI143" s="137">
        <f t="shared" si="334"/>
        <v>0</v>
      </c>
      <c r="AJ143" s="137">
        <f t="shared" si="335"/>
        <v>0</v>
      </c>
      <c r="AK143" s="137">
        <f t="shared" si="336"/>
        <v>0</v>
      </c>
    </row>
    <row r="144" spans="1:37" ht="11.25" customHeight="1" x14ac:dyDescent="0.15">
      <c r="A144" s="105" t="s">
        <v>48</v>
      </c>
      <c r="B144" s="191" t="s">
        <v>70</v>
      </c>
      <c r="C144" s="192"/>
      <c r="D144" s="193"/>
      <c r="E144" s="194">
        <v>6.25</v>
      </c>
      <c r="F144" s="195"/>
      <c r="G144" s="109">
        <v>37.5</v>
      </c>
      <c r="H144" s="120"/>
      <c r="I144" s="53" t="s">
        <v>237</v>
      </c>
      <c r="J144" s="118"/>
      <c r="K144" s="52"/>
      <c r="L144" s="98">
        <f t="shared" si="326"/>
        <v>0</v>
      </c>
      <c r="M144" s="95"/>
      <c r="N144" s="52"/>
      <c r="O144" s="98">
        <f t="shared" si="327"/>
        <v>0</v>
      </c>
      <c r="P144" s="95"/>
      <c r="Q144" s="52"/>
      <c r="R144" s="98">
        <f t="shared" si="328"/>
        <v>0</v>
      </c>
      <c r="S144" s="95"/>
      <c r="T144" s="52"/>
      <c r="U144" s="98">
        <f t="shared" si="329"/>
        <v>0</v>
      </c>
      <c r="V144" s="95"/>
      <c r="W144" s="52"/>
      <c r="X144" s="98">
        <f t="shared" si="330"/>
        <v>0</v>
      </c>
      <c r="Y144" s="88"/>
      <c r="Z144" s="9"/>
      <c r="AA144" s="102"/>
      <c r="AB144" s="99"/>
      <c r="AC144" s="88"/>
      <c r="AD144" s="5">
        <f t="shared" si="331"/>
        <v>0</v>
      </c>
      <c r="AE144" s="5"/>
      <c r="AF144" s="1"/>
      <c r="AG144" s="137">
        <f t="shared" si="332"/>
        <v>0</v>
      </c>
      <c r="AH144" s="137">
        <f t="shared" si="333"/>
        <v>0</v>
      </c>
      <c r="AI144" s="137">
        <f t="shared" si="334"/>
        <v>0</v>
      </c>
      <c r="AJ144" s="137">
        <f t="shared" si="335"/>
        <v>0</v>
      </c>
      <c r="AK144" s="137">
        <f t="shared" si="336"/>
        <v>0</v>
      </c>
    </row>
    <row r="145" spans="1:37" ht="11" customHeight="1" x14ac:dyDescent="0.15">
      <c r="A145" s="105" t="s">
        <v>271</v>
      </c>
      <c r="B145" s="191" t="s">
        <v>78</v>
      </c>
      <c r="C145" s="192"/>
      <c r="D145" s="193"/>
      <c r="E145" s="194">
        <v>1.88</v>
      </c>
      <c r="F145" s="195"/>
      <c r="G145" s="109">
        <v>9.4</v>
      </c>
      <c r="H145" s="11"/>
      <c r="I145" s="53" t="s">
        <v>239</v>
      </c>
      <c r="J145" s="97"/>
      <c r="K145" s="52"/>
      <c r="L145" s="98">
        <f t="shared" si="326"/>
        <v>0</v>
      </c>
      <c r="M145" s="88"/>
      <c r="N145" s="52"/>
      <c r="O145" s="98">
        <f t="shared" si="327"/>
        <v>0</v>
      </c>
      <c r="P145" s="88"/>
      <c r="Q145" s="52"/>
      <c r="R145" s="98">
        <f t="shared" si="328"/>
        <v>0</v>
      </c>
      <c r="S145" s="88"/>
      <c r="T145" s="52"/>
      <c r="U145" s="98">
        <f t="shared" si="329"/>
        <v>0</v>
      </c>
      <c r="V145" s="88"/>
      <c r="W145" s="52"/>
      <c r="X145" s="98">
        <f t="shared" si="330"/>
        <v>0</v>
      </c>
      <c r="Y145" s="88"/>
      <c r="Z145" s="9"/>
      <c r="AA145" s="102"/>
      <c r="AB145" s="99"/>
      <c r="AC145" s="88"/>
      <c r="AD145" s="5">
        <f t="shared" si="331"/>
        <v>0</v>
      </c>
      <c r="AE145" s="5"/>
      <c r="AF145" s="1"/>
      <c r="AG145" s="137">
        <f t="shared" si="332"/>
        <v>0</v>
      </c>
      <c r="AH145" s="137">
        <f t="shared" si="333"/>
        <v>0</v>
      </c>
      <c r="AI145" s="137">
        <f t="shared" si="334"/>
        <v>0</v>
      </c>
      <c r="AJ145" s="137">
        <f t="shared" si="335"/>
        <v>0</v>
      </c>
      <c r="AK145" s="137">
        <f t="shared" si="336"/>
        <v>0</v>
      </c>
    </row>
    <row r="146" spans="1:37" ht="11" x14ac:dyDescent="0.15">
      <c r="A146" s="105" t="s">
        <v>272</v>
      </c>
      <c r="B146" s="191" t="s">
        <v>80</v>
      </c>
      <c r="C146" s="192"/>
      <c r="D146" s="193"/>
      <c r="E146" s="194">
        <v>2.44</v>
      </c>
      <c r="F146" s="195"/>
      <c r="G146" s="109">
        <v>7.32</v>
      </c>
      <c r="H146" s="11"/>
      <c r="I146" s="53" t="s">
        <v>240</v>
      </c>
      <c r="J146" s="97"/>
      <c r="K146" s="52"/>
      <c r="L146" s="98">
        <f t="shared" ref="L146" si="348">IF(OR($N$20="YES",$N$21="YES"),(K146),(0))</f>
        <v>0</v>
      </c>
      <c r="M146" s="88"/>
      <c r="N146" s="52"/>
      <c r="O146" s="98">
        <f t="shared" ref="O146" si="349">IF(OR($N$20="YES",$N$21="YES"),(N146),(0))</f>
        <v>0</v>
      </c>
      <c r="P146" s="88"/>
      <c r="Q146" s="52"/>
      <c r="R146" s="98">
        <f t="shared" ref="R146" si="350">IF(OR($N$20="YES",$N$21="YES"),(Q146),(0))</f>
        <v>0</v>
      </c>
      <c r="S146" s="88"/>
      <c r="T146" s="52"/>
      <c r="U146" s="98">
        <f t="shared" ref="U146" si="351">IF(OR($N$20="YES",$N$21="YES"),(T146),(0))</f>
        <v>0</v>
      </c>
      <c r="V146" s="88"/>
      <c r="W146" s="52"/>
      <c r="X146" s="98">
        <f t="shared" ref="X146" si="352">IF(OR($N$20="YES",$N$21="YES"),(W146),(0))</f>
        <v>0</v>
      </c>
      <c r="Y146" s="88"/>
      <c r="Z146" s="9"/>
      <c r="AA146" s="102"/>
      <c r="AB146" s="99"/>
      <c r="AC146" s="88"/>
      <c r="AD146" s="5">
        <f t="shared" si="331"/>
        <v>0</v>
      </c>
      <c r="AE146" s="5"/>
      <c r="AF146" s="1"/>
      <c r="AG146" s="137">
        <f t="shared" ref="AG146" si="353">K146*G146</f>
        <v>0</v>
      </c>
      <c r="AH146" s="137">
        <f t="shared" ref="AH146" si="354">N146*G146</f>
        <v>0</v>
      </c>
      <c r="AI146" s="137">
        <f t="shared" ref="AI146" si="355">Q146*G146</f>
        <v>0</v>
      </c>
      <c r="AJ146" s="137">
        <f t="shared" ref="AJ146" si="356">T146*G146</f>
        <v>0</v>
      </c>
      <c r="AK146" s="137">
        <f t="shared" ref="AK146" si="357">W146*G146</f>
        <v>0</v>
      </c>
    </row>
    <row r="147" spans="1:37" ht="11" customHeight="1" x14ac:dyDescent="0.15">
      <c r="A147" s="143" t="s">
        <v>273</v>
      </c>
      <c r="B147" s="220" t="s">
        <v>79</v>
      </c>
      <c r="C147" s="221"/>
      <c r="D147" s="222"/>
      <c r="E147" s="265">
        <v>3.13</v>
      </c>
      <c r="F147" s="266"/>
      <c r="G147" s="141">
        <v>9.39</v>
      </c>
      <c r="H147" s="131"/>
      <c r="I147" s="146" t="s">
        <v>238</v>
      </c>
      <c r="J147" s="132"/>
      <c r="K147" s="133"/>
      <c r="L147" s="134">
        <f t="shared" si="326"/>
        <v>0</v>
      </c>
      <c r="M147" s="135"/>
      <c r="N147" s="133"/>
      <c r="O147" s="134">
        <f t="shared" si="327"/>
        <v>0</v>
      </c>
      <c r="P147" s="135"/>
      <c r="Q147" s="133"/>
      <c r="R147" s="134">
        <f t="shared" si="328"/>
        <v>0</v>
      </c>
      <c r="S147" s="135"/>
      <c r="T147" s="133"/>
      <c r="U147" s="134">
        <f t="shared" si="329"/>
        <v>0</v>
      </c>
      <c r="V147" s="135"/>
      <c r="W147" s="133"/>
      <c r="X147" s="134">
        <f t="shared" si="330"/>
        <v>0</v>
      </c>
      <c r="Y147" s="88"/>
      <c r="Z147" s="9"/>
      <c r="AA147" s="102"/>
      <c r="AB147" s="99"/>
      <c r="AC147" s="88"/>
      <c r="AD147" s="5">
        <f t="shared" si="331"/>
        <v>0</v>
      </c>
      <c r="AE147" s="5"/>
      <c r="AF147" s="1"/>
      <c r="AG147" s="137">
        <f t="shared" si="332"/>
        <v>0</v>
      </c>
      <c r="AH147" s="137">
        <f t="shared" si="333"/>
        <v>0</v>
      </c>
      <c r="AI147" s="137">
        <f t="shared" si="334"/>
        <v>0</v>
      </c>
      <c r="AJ147" s="137">
        <f t="shared" si="335"/>
        <v>0</v>
      </c>
      <c r="AK147" s="137">
        <f t="shared" si="336"/>
        <v>0</v>
      </c>
    </row>
    <row r="148" spans="1:37" ht="5" customHeight="1" x14ac:dyDescent="0.15">
      <c r="A148" s="1"/>
      <c r="B148" s="59"/>
      <c r="C148" s="7"/>
      <c r="E148" s="3"/>
      <c r="F148" s="78"/>
      <c r="G148" s="5"/>
      <c r="H148" s="3"/>
      <c r="I148" s="6"/>
      <c r="J148" s="6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1"/>
      <c r="AB148" s="4"/>
      <c r="AC148" s="4"/>
      <c r="AD148" s="55">
        <v>1</v>
      </c>
      <c r="AE148" s="55"/>
      <c r="AF148" s="12"/>
    </row>
    <row r="149" spans="1:37" ht="16" x14ac:dyDescent="0.2">
      <c r="A149" s="270" t="s">
        <v>122</v>
      </c>
      <c r="B149" s="271"/>
      <c r="C149" s="271"/>
      <c r="D149" s="271"/>
      <c r="E149" s="271"/>
      <c r="F149" s="271"/>
      <c r="G149" s="271"/>
      <c r="H149" s="271"/>
      <c r="I149" s="271"/>
      <c r="J149" s="271"/>
      <c r="K149" s="271"/>
      <c r="L149" s="271"/>
      <c r="M149" s="271"/>
      <c r="N149" s="271"/>
      <c r="O149" s="271"/>
      <c r="P149" s="271"/>
      <c r="Q149" s="271"/>
      <c r="R149" s="271"/>
      <c r="S149" s="271"/>
      <c r="T149" s="271"/>
      <c r="U149" s="271"/>
      <c r="V149" s="271"/>
      <c r="W149" s="271"/>
      <c r="X149" s="272"/>
      <c r="Y149" s="142"/>
      <c r="Z149" s="79"/>
      <c r="AA149" s="48"/>
      <c r="AB149" s="49"/>
      <c r="AC149" s="50"/>
      <c r="AD149" s="5">
        <v>1</v>
      </c>
      <c r="AE149" s="55"/>
      <c r="AF149" s="1"/>
    </row>
    <row r="150" spans="1:37" ht="12.75" customHeight="1" x14ac:dyDescent="0.15">
      <c r="A150" s="84"/>
      <c r="B150" s="202"/>
      <c r="C150" s="203"/>
      <c r="D150" s="204"/>
      <c r="E150" s="112"/>
      <c r="F150" s="113"/>
      <c r="G150" s="114" t="s">
        <v>50</v>
      </c>
      <c r="H150" s="7"/>
      <c r="I150" s="85" t="s">
        <v>38</v>
      </c>
      <c r="J150" s="8"/>
      <c r="K150" s="106" t="s">
        <v>39</v>
      </c>
      <c r="L150" s="101" t="s">
        <v>39</v>
      </c>
      <c r="M150" s="55"/>
      <c r="N150" s="106" t="s">
        <v>39</v>
      </c>
      <c r="O150" s="101" t="s">
        <v>39</v>
      </c>
      <c r="P150" s="55"/>
      <c r="Q150" s="106" t="s">
        <v>39</v>
      </c>
      <c r="R150" s="101" t="s">
        <v>39</v>
      </c>
      <c r="S150" s="55"/>
      <c r="T150" s="106" t="s">
        <v>39</v>
      </c>
      <c r="U150" s="101" t="s">
        <v>39</v>
      </c>
      <c r="V150" s="55"/>
      <c r="W150" s="106" t="s">
        <v>39</v>
      </c>
      <c r="X150" s="101" t="s">
        <v>39</v>
      </c>
      <c r="Y150" s="55"/>
      <c r="Z150" s="74"/>
      <c r="AA150" s="107"/>
      <c r="AB150" s="87"/>
      <c r="AC150" s="88"/>
      <c r="AD150" s="5">
        <f>SUM(AD153:AD157)</f>
        <v>0</v>
      </c>
      <c r="AE150" s="55"/>
      <c r="AF150" s="1"/>
      <c r="AG150" s="137"/>
      <c r="AH150" s="137"/>
      <c r="AI150" s="137"/>
      <c r="AJ150" s="137"/>
      <c r="AK150" s="137"/>
    </row>
    <row r="151" spans="1:37" ht="12.75" customHeight="1" x14ac:dyDescent="0.15">
      <c r="A151" s="89" t="s">
        <v>40</v>
      </c>
      <c r="B151" s="205" t="s">
        <v>40</v>
      </c>
      <c r="C151" s="206"/>
      <c r="D151" s="207"/>
      <c r="E151" s="205" t="s">
        <v>243</v>
      </c>
      <c r="F151" s="207"/>
      <c r="G151" s="115" t="s">
        <v>52</v>
      </c>
      <c r="H151" s="7"/>
      <c r="I151" s="90" t="s">
        <v>41</v>
      </c>
      <c r="J151" s="8"/>
      <c r="K151" s="10" t="s">
        <v>42</v>
      </c>
      <c r="L151" s="91" t="s">
        <v>43</v>
      </c>
      <c r="M151" s="55"/>
      <c r="N151" s="10" t="s">
        <v>42</v>
      </c>
      <c r="O151" s="91" t="s">
        <v>43</v>
      </c>
      <c r="P151" s="55"/>
      <c r="Q151" s="10" t="s">
        <v>42</v>
      </c>
      <c r="R151" s="91" t="s">
        <v>43</v>
      </c>
      <c r="S151" s="55"/>
      <c r="T151" s="10" t="s">
        <v>42</v>
      </c>
      <c r="U151" s="91" t="s">
        <v>43</v>
      </c>
      <c r="V151" s="55"/>
      <c r="W151" s="10" t="s">
        <v>42</v>
      </c>
      <c r="X151" s="91" t="s">
        <v>43</v>
      </c>
      <c r="Y151" s="55"/>
      <c r="Z151" s="74"/>
      <c r="AA151" s="108"/>
      <c r="AB151" s="92"/>
      <c r="AC151" s="55"/>
      <c r="AD151" s="5">
        <f>SUM(AD153:AD157)</f>
        <v>0</v>
      </c>
      <c r="AE151" s="55"/>
      <c r="AF151" s="1"/>
      <c r="AG151" s="137"/>
      <c r="AH151" s="137"/>
      <c r="AI151" s="137"/>
      <c r="AJ151" s="137"/>
      <c r="AK151" s="137"/>
    </row>
    <row r="152" spans="1:37" ht="5.25" customHeight="1" x14ac:dyDescent="0.15">
      <c r="A152" s="1"/>
      <c r="B152" s="59"/>
      <c r="C152" s="7"/>
      <c r="E152" s="3"/>
      <c r="F152" s="3"/>
      <c r="G152" s="5"/>
      <c r="H152" s="3"/>
      <c r="I152" s="6"/>
      <c r="J152" s="5"/>
      <c r="K152" s="5"/>
      <c r="L152" s="5"/>
      <c r="M152" s="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139"/>
      <c r="Y152" s="55"/>
      <c r="Z152" s="55"/>
      <c r="AA152" s="1"/>
      <c r="AB152" s="4"/>
      <c r="AC152" s="4"/>
      <c r="AD152" s="5">
        <f>SUM(AD153:AD156)</f>
        <v>0</v>
      </c>
      <c r="AE152" s="55"/>
      <c r="AF152" s="1"/>
      <c r="AG152" s="137"/>
      <c r="AH152" s="137"/>
      <c r="AI152" s="137"/>
      <c r="AJ152" s="137"/>
      <c r="AK152" s="137"/>
    </row>
    <row r="153" spans="1:37" ht="12" customHeight="1" x14ac:dyDescent="0.15">
      <c r="A153" s="105" t="s">
        <v>180</v>
      </c>
      <c r="B153" s="196" t="s">
        <v>179</v>
      </c>
      <c r="C153" s="197"/>
      <c r="D153" s="198"/>
      <c r="E153" s="194">
        <v>6.76</v>
      </c>
      <c r="F153" s="195"/>
      <c r="G153" s="109">
        <v>13.52</v>
      </c>
      <c r="H153" s="11"/>
      <c r="I153" s="53" t="s">
        <v>181</v>
      </c>
      <c r="J153" s="97"/>
      <c r="K153" s="52"/>
      <c r="L153" s="98">
        <f>IF(OR($N$20="YES",$N$21="YES"),(K153),(0))</f>
        <v>0</v>
      </c>
      <c r="M153" s="88"/>
      <c r="N153" s="52"/>
      <c r="O153" s="98">
        <f>IF(OR($N$20="YES",$N$21="YES"),(N153),(0))</f>
        <v>0</v>
      </c>
      <c r="P153" s="88"/>
      <c r="Q153" s="52"/>
      <c r="R153" s="98">
        <f>IF(OR($N$20="YES",$N$21="YES"),(Q153),(0))</f>
        <v>0</v>
      </c>
      <c r="S153" s="88"/>
      <c r="T153" s="52"/>
      <c r="U153" s="98">
        <f>IF(OR($N$20="YES",$N$21="YES"),(T153),(0))</f>
        <v>0</v>
      </c>
      <c r="V153" s="88"/>
      <c r="W153" s="52"/>
      <c r="X153" s="98">
        <f>IF(OR($N$20="YES",$N$21="YES"),(W153),(0))</f>
        <v>0</v>
      </c>
      <c r="Y153" s="88"/>
      <c r="Z153" s="9"/>
      <c r="AA153" s="102"/>
      <c r="AB153" s="99"/>
      <c r="AC153" s="88"/>
      <c r="AD153" s="5">
        <f>SUM(K153,L153,N153,O153,Q153,R153,T153,U153,W153,X153)</f>
        <v>0</v>
      </c>
      <c r="AE153" s="5"/>
      <c r="AF153" s="1"/>
      <c r="AG153" s="137">
        <f>K153*G153</f>
        <v>0</v>
      </c>
      <c r="AH153" s="137">
        <f>N153*G153</f>
        <v>0</v>
      </c>
      <c r="AI153" s="137">
        <f>Q153*G153</f>
        <v>0</v>
      </c>
      <c r="AJ153" s="137">
        <f>T153*G153</f>
        <v>0</v>
      </c>
      <c r="AK153" s="137">
        <f>W153*G153</f>
        <v>0</v>
      </c>
    </row>
    <row r="154" spans="1:37" ht="12" customHeight="1" x14ac:dyDescent="0.15">
      <c r="A154" s="105" t="s">
        <v>184</v>
      </c>
      <c r="B154" s="196" t="s">
        <v>63</v>
      </c>
      <c r="C154" s="197"/>
      <c r="D154" s="198"/>
      <c r="E154" s="194">
        <v>9.11</v>
      </c>
      <c r="F154" s="195"/>
      <c r="G154" s="109">
        <v>9.1124999999999989</v>
      </c>
      <c r="H154" s="11"/>
      <c r="I154" s="53" t="s">
        <v>182</v>
      </c>
      <c r="J154" s="97"/>
      <c r="K154" s="52"/>
      <c r="L154" s="98">
        <f>IF(OR($N$20="YES",$N$21="YES"),(K154),(0))</f>
        <v>0</v>
      </c>
      <c r="M154" s="88"/>
      <c r="N154" s="52"/>
      <c r="O154" s="98">
        <f>IF(OR($N$20="YES",$N$21="YES"),(N154),(0))</f>
        <v>0</v>
      </c>
      <c r="P154" s="88"/>
      <c r="Q154" s="52"/>
      <c r="R154" s="98">
        <f>IF(OR($N$20="YES",$N$21="YES"),(Q154),(0))</f>
        <v>0</v>
      </c>
      <c r="S154" s="88"/>
      <c r="T154" s="52"/>
      <c r="U154" s="98">
        <f>IF(OR($N$20="YES",$N$21="YES"),(T154),(0))</f>
        <v>0</v>
      </c>
      <c r="V154" s="88"/>
      <c r="W154" s="52"/>
      <c r="X154" s="98">
        <f>IF(OR($N$20="YES",$N$21="YES"),(W154),(0))</f>
        <v>0</v>
      </c>
      <c r="Y154" s="88"/>
      <c r="Z154" s="9"/>
      <c r="AA154" s="102"/>
      <c r="AB154" s="99"/>
      <c r="AC154" s="88"/>
      <c r="AD154" s="5">
        <f>SUM(K154,L154,N154,O154,Q154,R154,T154,U154,W154,X154)</f>
        <v>0</v>
      </c>
      <c r="AE154" s="5"/>
      <c r="AF154" s="1"/>
      <c r="AG154" s="137">
        <f>K154*G154</f>
        <v>0</v>
      </c>
      <c r="AH154" s="137">
        <f>N154*G154</f>
        <v>0</v>
      </c>
      <c r="AI154" s="137">
        <f>Q154*G154</f>
        <v>0</v>
      </c>
      <c r="AJ154" s="137">
        <f>T154*G154</f>
        <v>0</v>
      </c>
      <c r="AK154" s="137">
        <f>W154*G154</f>
        <v>0</v>
      </c>
    </row>
    <row r="155" spans="1:37" ht="12" customHeight="1" x14ac:dyDescent="0.15">
      <c r="A155" s="105" t="s">
        <v>184</v>
      </c>
      <c r="B155" s="196" t="s">
        <v>67</v>
      </c>
      <c r="C155" s="197"/>
      <c r="D155" s="198"/>
      <c r="E155" s="194">
        <v>17.63</v>
      </c>
      <c r="F155" s="195"/>
      <c r="G155" s="109">
        <v>17.625</v>
      </c>
      <c r="H155" s="11"/>
      <c r="I155" s="53" t="s">
        <v>183</v>
      </c>
      <c r="J155" s="97"/>
      <c r="K155" s="52"/>
      <c r="L155" s="98">
        <f t="shared" ref="L155" si="358">IF(OR($N$20="YES",$N$21="YES"),(K155),(0))</f>
        <v>0</v>
      </c>
      <c r="M155" s="88"/>
      <c r="N155" s="52"/>
      <c r="O155" s="98">
        <f t="shared" ref="O155" si="359">IF(OR($N$20="YES",$N$21="YES"),(N155),(0))</f>
        <v>0</v>
      </c>
      <c r="P155" s="88"/>
      <c r="Q155" s="52"/>
      <c r="R155" s="98">
        <f t="shared" ref="R155" si="360">IF(OR($N$20="YES",$N$21="YES"),(Q155),(0))</f>
        <v>0</v>
      </c>
      <c r="S155" s="88"/>
      <c r="T155" s="52"/>
      <c r="U155" s="98">
        <f t="shared" ref="U155" si="361">IF(OR($N$20="YES",$N$21="YES"),(T155),(0))</f>
        <v>0</v>
      </c>
      <c r="V155" s="88"/>
      <c r="W155" s="52"/>
      <c r="X155" s="98">
        <f t="shared" ref="X155" si="362">IF(OR($N$20="YES",$N$21="YES"),(W155),(0))</f>
        <v>0</v>
      </c>
      <c r="Y155" s="88"/>
      <c r="Z155" s="9"/>
      <c r="AA155" s="102"/>
      <c r="AB155" s="99"/>
      <c r="AC155" s="88"/>
      <c r="AD155" s="5">
        <f t="shared" ref="AD155" si="363">SUM(K155,L155,N155,O155,Q155,R155,T155,U155,W155,X155)</f>
        <v>0</v>
      </c>
      <c r="AE155" s="5"/>
      <c r="AF155" s="1"/>
      <c r="AG155" s="137">
        <f t="shared" ref="AG155" si="364">K155*G155</f>
        <v>0</v>
      </c>
      <c r="AH155" s="137">
        <f t="shared" ref="AH155" si="365">N155*G155</f>
        <v>0</v>
      </c>
      <c r="AI155" s="137">
        <f t="shared" ref="AI155" si="366">Q155*G155</f>
        <v>0</v>
      </c>
      <c r="AJ155" s="137">
        <f t="shared" ref="AJ155" si="367">T155*G155</f>
        <v>0</v>
      </c>
      <c r="AK155" s="137">
        <f t="shared" ref="AK155" si="368">W155*G155</f>
        <v>0</v>
      </c>
    </row>
    <row r="156" spans="1:37" ht="12" customHeight="1" x14ac:dyDescent="0.15">
      <c r="A156" s="105" t="s">
        <v>184</v>
      </c>
      <c r="B156" s="196" t="s">
        <v>186</v>
      </c>
      <c r="C156" s="197"/>
      <c r="D156" s="198"/>
      <c r="E156" s="194">
        <v>23.5</v>
      </c>
      <c r="F156" s="195"/>
      <c r="G156" s="109">
        <v>23.5</v>
      </c>
      <c r="H156" s="120"/>
      <c r="I156" s="53" t="s">
        <v>185</v>
      </c>
      <c r="J156" s="118"/>
      <c r="K156" s="52"/>
      <c r="L156" s="98">
        <f t="shared" ref="L156" si="369">IF(OR($N$20="YES",$N$21="YES"),(K156),(0))</f>
        <v>0</v>
      </c>
      <c r="M156" s="95"/>
      <c r="N156" s="52"/>
      <c r="O156" s="98">
        <f t="shared" ref="O156" si="370">IF(OR($N$20="YES",$N$21="YES"),(N156),(0))</f>
        <v>0</v>
      </c>
      <c r="P156" s="95"/>
      <c r="Q156" s="52"/>
      <c r="R156" s="98">
        <f t="shared" ref="R156" si="371">IF(OR($N$20="YES",$N$21="YES"),(Q156),(0))</f>
        <v>0</v>
      </c>
      <c r="S156" s="95"/>
      <c r="T156" s="52"/>
      <c r="U156" s="98">
        <f t="shared" ref="U156" si="372">IF(OR($N$20="YES",$N$21="YES"),(T156),(0))</f>
        <v>0</v>
      </c>
      <c r="V156" s="95"/>
      <c r="W156" s="52"/>
      <c r="X156" s="98">
        <f t="shared" ref="X156" si="373">IF(OR($N$20="YES",$N$21="YES"),(W156),(0))</f>
        <v>0</v>
      </c>
      <c r="Y156" s="88"/>
      <c r="Z156" s="9"/>
      <c r="AA156" s="102"/>
      <c r="AB156" s="99"/>
      <c r="AC156" s="88"/>
      <c r="AD156" s="5">
        <f t="shared" ref="AD156" si="374">SUM(K156,L156,N156,O156,Q156,R156,T156,U156,W156,X156)</f>
        <v>0</v>
      </c>
      <c r="AE156" s="5"/>
      <c r="AF156" s="1"/>
      <c r="AG156" s="137">
        <f t="shared" ref="AG156" si="375">K156*G156</f>
        <v>0</v>
      </c>
      <c r="AH156" s="137">
        <f t="shared" ref="AH156" si="376">N156*G156</f>
        <v>0</v>
      </c>
      <c r="AI156" s="137">
        <f t="shared" ref="AI156" si="377">Q156*G156</f>
        <v>0</v>
      </c>
      <c r="AJ156" s="137">
        <f t="shared" ref="AJ156" si="378">T156*G156</f>
        <v>0</v>
      </c>
      <c r="AK156" s="137">
        <f t="shared" ref="AK156" si="379">W156*G156</f>
        <v>0</v>
      </c>
    </row>
    <row r="157" spans="1:37" ht="12" customHeight="1" x14ac:dyDescent="0.15">
      <c r="A157" s="143" t="s">
        <v>286</v>
      </c>
      <c r="B157" s="220" t="s">
        <v>77</v>
      </c>
      <c r="C157" s="221"/>
      <c r="D157" s="222"/>
      <c r="E157" s="265">
        <v>15</v>
      </c>
      <c r="F157" s="266"/>
      <c r="G157" s="141">
        <v>30</v>
      </c>
      <c r="H157" s="176"/>
      <c r="I157" s="138" t="s">
        <v>201</v>
      </c>
      <c r="J157" s="177"/>
      <c r="K157" s="133"/>
      <c r="L157" s="134">
        <f t="shared" ref="L157" si="380">IF(OR($N$20="YES",$N$21="YES"),(K157),(0))</f>
        <v>0</v>
      </c>
      <c r="M157" s="178"/>
      <c r="N157" s="133"/>
      <c r="O157" s="134">
        <f t="shared" ref="O157" si="381">IF(OR($N$20="YES",$N$21="YES"),(N157),(0))</f>
        <v>0</v>
      </c>
      <c r="P157" s="178"/>
      <c r="Q157" s="133"/>
      <c r="R157" s="134">
        <f t="shared" ref="R157" si="382">IF(OR($N$20="YES",$N$21="YES"),(Q157),(0))</f>
        <v>0</v>
      </c>
      <c r="S157" s="178"/>
      <c r="T157" s="133"/>
      <c r="U157" s="134">
        <f t="shared" ref="U157" si="383">IF(OR($N$20="YES",$N$21="YES"),(T157),(0))</f>
        <v>0</v>
      </c>
      <c r="V157" s="178"/>
      <c r="W157" s="133"/>
      <c r="X157" s="134">
        <f t="shared" ref="X157" si="384">IF(OR($N$20="YES",$N$21="YES"),(W157),(0))</f>
        <v>0</v>
      </c>
      <c r="Y157" s="88"/>
      <c r="Z157" s="9"/>
      <c r="AA157" s="102"/>
      <c r="AB157" s="99"/>
      <c r="AC157" s="88"/>
      <c r="AD157" s="5">
        <f t="shared" ref="AD157" si="385">SUM(K157,L157,N157,O157,Q157,R157,T157,U157,W157,X157)</f>
        <v>0</v>
      </c>
      <c r="AE157" s="5"/>
      <c r="AF157" s="1"/>
      <c r="AG157" s="137">
        <f>K157*G157</f>
        <v>0</v>
      </c>
      <c r="AH157" s="137">
        <f>N157*G157</f>
        <v>0</v>
      </c>
      <c r="AI157" s="137">
        <f>Q157*G157</f>
        <v>0</v>
      </c>
      <c r="AJ157" s="137">
        <f>T157*G157</f>
        <v>0</v>
      </c>
      <c r="AK157" s="137">
        <f>W157*G157</f>
        <v>0</v>
      </c>
    </row>
    <row r="158" spans="1:37" ht="11" customHeight="1" x14ac:dyDescent="0.15">
      <c r="A158" s="1"/>
      <c r="B158" s="59"/>
      <c r="C158" s="7"/>
      <c r="E158" s="3"/>
      <c r="F158" s="78"/>
      <c r="G158" s="5"/>
      <c r="H158" s="3"/>
      <c r="I158" s="6"/>
      <c r="J158" s="6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1"/>
      <c r="AB158" s="4"/>
      <c r="AC158" s="4"/>
      <c r="AD158" s="55">
        <v>1</v>
      </c>
      <c r="AE158" s="55"/>
      <c r="AF158" s="12"/>
    </row>
    <row r="159" spans="1:37" ht="15" customHeight="1" x14ac:dyDescent="0.15">
      <c r="A159" s="128"/>
      <c r="B159" s="130"/>
      <c r="C159" s="130"/>
      <c r="D159" s="130"/>
      <c r="E159" s="129"/>
      <c r="F159" s="129"/>
      <c r="G159" s="238" t="s">
        <v>65</v>
      </c>
      <c r="H159" s="238"/>
      <c r="I159" s="238"/>
      <c r="J159" s="8"/>
      <c r="K159" s="235">
        <f>AG24</f>
        <v>0</v>
      </c>
      <c r="L159" s="235"/>
      <c r="M159" s="88"/>
      <c r="N159" s="235">
        <f>AH24</f>
        <v>0</v>
      </c>
      <c r="O159" s="235"/>
      <c r="P159" s="88"/>
      <c r="Q159" s="236">
        <f>AI24</f>
        <v>0</v>
      </c>
      <c r="R159" s="237"/>
      <c r="S159" s="88"/>
      <c r="T159" s="235">
        <f>AJ24</f>
        <v>0</v>
      </c>
      <c r="U159" s="235"/>
      <c r="V159" s="88"/>
      <c r="W159" s="236">
        <f>AK24</f>
        <v>0</v>
      </c>
      <c r="X159" s="237"/>
      <c r="Y159" s="88"/>
      <c r="Z159" s="88"/>
      <c r="AA159" s="3"/>
      <c r="AB159" s="88"/>
      <c r="AC159" s="88"/>
      <c r="AD159" s="5">
        <v>1</v>
      </c>
      <c r="AE159" s="5"/>
      <c r="AF159" s="1"/>
    </row>
    <row r="160" spans="1:37" x14ac:dyDescent="0.15">
      <c r="A160" s="1"/>
      <c r="B160" s="59"/>
      <c r="C160" s="7"/>
      <c r="E160" s="3"/>
      <c r="F160" s="78"/>
      <c r="G160" s="5"/>
      <c r="H160" s="3"/>
      <c r="I160" s="6"/>
      <c r="J160" s="6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1"/>
      <c r="AB160" s="4"/>
      <c r="AC160" s="4"/>
      <c r="AD160" s="55">
        <v>1</v>
      </c>
      <c r="AE160" s="55"/>
      <c r="AF160" s="12"/>
    </row>
    <row r="161" spans="1:32" ht="16" x14ac:dyDescent="0.2">
      <c r="A161" s="211" t="s">
        <v>49</v>
      </c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3"/>
      <c r="Y161" s="79"/>
      <c r="Z161" s="79"/>
      <c r="AA161" s="48"/>
      <c r="AB161" s="49"/>
      <c r="AC161" s="50"/>
      <c r="AD161" s="5">
        <v>1</v>
      </c>
      <c r="AE161" s="55"/>
      <c r="AF161" s="1"/>
    </row>
    <row r="162" spans="1:32" ht="24" customHeight="1" x14ac:dyDescent="0.15">
      <c r="A162" s="199"/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1"/>
      <c r="Y162" s="55"/>
      <c r="Z162" s="55"/>
      <c r="AA162" s="1"/>
      <c r="AB162" s="4"/>
      <c r="AC162" s="4"/>
      <c r="AD162" s="55">
        <v>1</v>
      </c>
      <c r="AE162" s="55"/>
      <c r="AF162" s="12"/>
    </row>
    <row r="163" spans="1:32" ht="24" customHeight="1" x14ac:dyDescent="0.15">
      <c r="A163" s="199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1"/>
      <c r="Y163" s="55"/>
      <c r="Z163" s="55"/>
      <c r="AA163" s="1"/>
      <c r="AB163" s="4"/>
      <c r="AC163" s="4"/>
      <c r="AD163" s="55">
        <v>1</v>
      </c>
      <c r="AE163" s="55"/>
      <c r="AF163" s="12"/>
    </row>
  </sheetData>
  <sheetProtection algorithmName="SHA-512" hashValue="YjYrBu4jGRYyd9ucz2FuFQxxOETCPQ2R9vNcXeRvp3QyL02e4inmahXDvAtoApr6Lg7rJHgn53guJ5D8RbUsOg==" saltValue="vHRtbCTyvMiRNnNK7aIT7w==" spinCount="100000" sheet="1" autoFilter="0"/>
  <autoFilter ref="AD1:AD163" xr:uid="{00000000-0001-0000-0000-000000000000}"/>
  <sortState xmlns:xlrd2="http://schemas.microsoft.com/office/spreadsheetml/2017/richdata2" ref="A62:A63">
    <sortCondition ref="A62:A63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B8BED928-1C18-AB42-854B-FC90FF5C3C0F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9CD60535-F635-A047-AF0E-1B4409021A46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A91C78EB-204D-EE4D-91D1-440875D579CA}"/>
    </customSheetView>
  </customSheetViews>
  <mergeCells count="274">
    <mergeCell ref="B79:D79"/>
    <mergeCell ref="B100:D100"/>
    <mergeCell ref="E100:F100"/>
    <mergeCell ref="E99:F99"/>
    <mergeCell ref="E68:F68"/>
    <mergeCell ref="E52:F52"/>
    <mergeCell ref="B53:D53"/>
    <mergeCell ref="E53:F53"/>
    <mergeCell ref="E71:F71"/>
    <mergeCell ref="E70:F70"/>
    <mergeCell ref="E66:F66"/>
    <mergeCell ref="E65:F65"/>
    <mergeCell ref="E67:F67"/>
    <mergeCell ref="B65:D65"/>
    <mergeCell ref="B76:D76"/>
    <mergeCell ref="E76:F76"/>
    <mergeCell ref="E62:F62"/>
    <mergeCell ref="E63:F63"/>
    <mergeCell ref="E88:F88"/>
    <mergeCell ref="B89:D89"/>
    <mergeCell ref="E101:F101"/>
    <mergeCell ref="B107:D107"/>
    <mergeCell ref="B115:D115"/>
    <mergeCell ref="E115:F115"/>
    <mergeCell ref="B116:D116"/>
    <mergeCell ref="E118:F118"/>
    <mergeCell ref="E123:F123"/>
    <mergeCell ref="B104:D104"/>
    <mergeCell ref="E104:F104"/>
    <mergeCell ref="B117:D117"/>
    <mergeCell ref="E117:F117"/>
    <mergeCell ref="B119:D119"/>
    <mergeCell ref="E119:F119"/>
    <mergeCell ref="E107:F107"/>
    <mergeCell ref="B90:D90"/>
    <mergeCell ref="E90:F90"/>
    <mergeCell ref="B91:D91"/>
    <mergeCell ref="E91:F91"/>
    <mergeCell ref="B92:D92"/>
    <mergeCell ref="E92:F92"/>
    <mergeCell ref="B98:D98"/>
    <mergeCell ref="E98:F98"/>
    <mergeCell ref="B95:D95"/>
    <mergeCell ref="E81:F81"/>
    <mergeCell ref="E77:F77"/>
    <mergeCell ref="B94:D94"/>
    <mergeCell ref="E94:F94"/>
    <mergeCell ref="B63:D63"/>
    <mergeCell ref="B118:D118"/>
    <mergeCell ref="B108:D108"/>
    <mergeCell ref="E108:F108"/>
    <mergeCell ref="E147:F147"/>
    <mergeCell ref="E130:F130"/>
    <mergeCell ref="B83:D83"/>
    <mergeCell ref="E83:F83"/>
    <mergeCell ref="B84:D84"/>
    <mergeCell ref="E84:F84"/>
    <mergeCell ref="B68:D68"/>
    <mergeCell ref="B78:D78"/>
    <mergeCell ref="B77:D77"/>
    <mergeCell ref="E87:F87"/>
    <mergeCell ref="E86:F86"/>
    <mergeCell ref="B105:D105"/>
    <mergeCell ref="E105:F105"/>
    <mergeCell ref="B106:D106"/>
    <mergeCell ref="E106:F106"/>
    <mergeCell ref="B101:D101"/>
    <mergeCell ref="B153:D153"/>
    <mergeCell ref="E153:F153"/>
    <mergeCell ref="B126:D126"/>
    <mergeCell ref="E126:F126"/>
    <mergeCell ref="B128:D128"/>
    <mergeCell ref="E128:F128"/>
    <mergeCell ref="B134:D134"/>
    <mergeCell ref="E134:F134"/>
    <mergeCell ref="B133:D133"/>
    <mergeCell ref="E133:F133"/>
    <mergeCell ref="B129:D129"/>
    <mergeCell ref="E129:F129"/>
    <mergeCell ref="A136:X136"/>
    <mergeCell ref="B146:D146"/>
    <mergeCell ref="E146:F146"/>
    <mergeCell ref="E142:F142"/>
    <mergeCell ref="B132:D132"/>
    <mergeCell ref="E132:F132"/>
    <mergeCell ref="B131:D131"/>
    <mergeCell ref="E131:F131"/>
    <mergeCell ref="E139:F139"/>
    <mergeCell ref="E145:F145"/>
    <mergeCell ref="B156:D156"/>
    <mergeCell ref="E156:F156"/>
    <mergeCell ref="B109:D109"/>
    <mergeCell ref="E109:F109"/>
    <mergeCell ref="B121:D121"/>
    <mergeCell ref="E121:F121"/>
    <mergeCell ref="B110:D110"/>
    <mergeCell ref="E110:F110"/>
    <mergeCell ref="B111:D111"/>
    <mergeCell ref="E111:F111"/>
    <mergeCell ref="B120:D120"/>
    <mergeCell ref="E120:F120"/>
    <mergeCell ref="B112:D112"/>
    <mergeCell ref="E112:F112"/>
    <mergeCell ref="B113:D113"/>
    <mergeCell ref="E113:F113"/>
    <mergeCell ref="B114:D114"/>
    <mergeCell ref="E114:F114"/>
    <mergeCell ref="E116:F116"/>
    <mergeCell ref="A149:X149"/>
    <mergeCell ref="B150:D150"/>
    <mergeCell ref="B151:D151"/>
    <mergeCell ref="E151:F151"/>
    <mergeCell ref="E127:F127"/>
    <mergeCell ref="E157:F157"/>
    <mergeCell ref="B157:D157"/>
    <mergeCell ref="E79:F79"/>
    <mergeCell ref="E144:F144"/>
    <mergeCell ref="E69:F69"/>
    <mergeCell ref="B138:D138"/>
    <mergeCell ref="B139:D139"/>
    <mergeCell ref="B71:D71"/>
    <mergeCell ref="B81:D81"/>
    <mergeCell ref="B70:D70"/>
    <mergeCell ref="B69:D69"/>
    <mergeCell ref="B102:D102"/>
    <mergeCell ref="E102:F102"/>
    <mergeCell ref="B123:D123"/>
    <mergeCell ref="B103:D103"/>
    <mergeCell ref="E103:F103"/>
    <mergeCell ref="B124:D124"/>
    <mergeCell ref="E124:F124"/>
    <mergeCell ref="B125:D125"/>
    <mergeCell ref="E125:F125"/>
    <mergeCell ref="B127:D127"/>
    <mergeCell ref="B142:D142"/>
    <mergeCell ref="B82:D82"/>
    <mergeCell ref="E82:F82"/>
    <mergeCell ref="B67:D67"/>
    <mergeCell ref="B38:D38"/>
    <mergeCell ref="E38:F38"/>
    <mergeCell ref="B47:D47"/>
    <mergeCell ref="E47:F47"/>
    <mergeCell ref="B49:D49"/>
    <mergeCell ref="E49:F49"/>
    <mergeCell ref="B51:D51"/>
    <mergeCell ref="E51:F51"/>
    <mergeCell ref="E40:F40"/>
    <mergeCell ref="B40:D40"/>
    <mergeCell ref="E48:F48"/>
    <mergeCell ref="B54:D54"/>
    <mergeCell ref="E54:F54"/>
    <mergeCell ref="B42:D42"/>
    <mergeCell ref="E42:F42"/>
    <mergeCell ref="B43:D43"/>
    <mergeCell ref="E43:F43"/>
    <mergeCell ref="B44:D44"/>
    <mergeCell ref="E44:F44"/>
    <mergeCell ref="E32:F32"/>
    <mergeCell ref="E59:F59"/>
    <mergeCell ref="E36:F36"/>
    <mergeCell ref="E37:F37"/>
    <mergeCell ref="E39:F39"/>
    <mergeCell ref="E46:F46"/>
    <mergeCell ref="B46:D46"/>
    <mergeCell ref="B39:D39"/>
    <mergeCell ref="B58:D58"/>
    <mergeCell ref="B59:D59"/>
    <mergeCell ref="I12:L12"/>
    <mergeCell ref="E26:F26"/>
    <mergeCell ref="A22:X22"/>
    <mergeCell ref="Q17:X17"/>
    <mergeCell ref="B15:F15"/>
    <mergeCell ref="B19:N19"/>
    <mergeCell ref="B20:M20"/>
    <mergeCell ref="M12:X12"/>
    <mergeCell ref="M13:X13"/>
    <mergeCell ref="I13:L13"/>
    <mergeCell ref="I14:L14"/>
    <mergeCell ref="M15:X15"/>
    <mergeCell ref="I15:L15"/>
    <mergeCell ref="D17:E17"/>
    <mergeCell ref="B12:F12"/>
    <mergeCell ref="B13:F13"/>
    <mergeCell ref="F17:G17"/>
    <mergeCell ref="M18:X18"/>
    <mergeCell ref="H17:L17"/>
    <mergeCell ref="A6:X6"/>
    <mergeCell ref="B11:C11"/>
    <mergeCell ref="E11:F11"/>
    <mergeCell ref="B8:F8"/>
    <mergeCell ref="B9:F9"/>
    <mergeCell ref="B10:F10"/>
    <mergeCell ref="M8:X8"/>
    <mergeCell ref="M9:X9"/>
    <mergeCell ref="M10:X10"/>
    <mergeCell ref="I8:L8"/>
    <mergeCell ref="I9:L9"/>
    <mergeCell ref="I10:L10"/>
    <mergeCell ref="I11:L11"/>
    <mergeCell ref="U11:X11"/>
    <mergeCell ref="M11:R11"/>
    <mergeCell ref="G7:I7"/>
    <mergeCell ref="AA24:AB24"/>
    <mergeCell ref="W24:X24"/>
    <mergeCell ref="K24:L24"/>
    <mergeCell ref="N24:O24"/>
    <mergeCell ref="Q24:R24"/>
    <mergeCell ref="T24:U24"/>
    <mergeCell ref="A163:X163"/>
    <mergeCell ref="B66:D66"/>
    <mergeCell ref="B52:D52"/>
    <mergeCell ref="K159:L159"/>
    <mergeCell ref="N159:O159"/>
    <mergeCell ref="Q159:R159"/>
    <mergeCell ref="T159:U159"/>
    <mergeCell ref="W159:X159"/>
    <mergeCell ref="G159:I159"/>
    <mergeCell ref="B145:D145"/>
    <mergeCell ref="E78:F78"/>
    <mergeCell ref="B141:D141"/>
    <mergeCell ref="B143:D143"/>
    <mergeCell ref="E80:F80"/>
    <mergeCell ref="B144:D144"/>
    <mergeCell ref="E141:F141"/>
    <mergeCell ref="B97:D97"/>
    <mergeCell ref="E143:F143"/>
    <mergeCell ref="B14:F14"/>
    <mergeCell ref="A161:X161"/>
    <mergeCell ref="M14:X14"/>
    <mergeCell ref="B21:M21"/>
    <mergeCell ref="B147:D147"/>
    <mergeCell ref="B80:D80"/>
    <mergeCell ref="F18:G18"/>
    <mergeCell ref="H18:L18"/>
    <mergeCell ref="A56:X56"/>
    <mergeCell ref="B155:D155"/>
    <mergeCell ref="D18:E18"/>
    <mergeCell ref="B72:D72"/>
    <mergeCell ref="E72:F72"/>
    <mergeCell ref="B64:D64"/>
    <mergeCell ref="E64:F64"/>
    <mergeCell ref="E73:F73"/>
    <mergeCell ref="B73:D73"/>
    <mergeCell ref="B86:D86"/>
    <mergeCell ref="B87:D87"/>
    <mergeCell ref="B88:D88"/>
    <mergeCell ref="E95:F95"/>
    <mergeCell ref="E155:F155"/>
    <mergeCell ref="E154:F154"/>
    <mergeCell ref="B154:D154"/>
    <mergeCell ref="B122:D122"/>
    <mergeCell ref="E122:F122"/>
    <mergeCell ref="B93:D93"/>
    <mergeCell ref="E93:F93"/>
    <mergeCell ref="E89:F89"/>
    <mergeCell ref="B50:D50"/>
    <mergeCell ref="E50:F50"/>
    <mergeCell ref="A162:X162"/>
    <mergeCell ref="B25:D25"/>
    <mergeCell ref="B26:D26"/>
    <mergeCell ref="B48:D48"/>
    <mergeCell ref="E97:F97"/>
    <mergeCell ref="B96:D96"/>
    <mergeCell ref="E96:F96"/>
    <mergeCell ref="B74:D74"/>
    <mergeCell ref="E74:F74"/>
    <mergeCell ref="B62:D62"/>
    <mergeCell ref="B35:D35"/>
    <mergeCell ref="B37:D37"/>
    <mergeCell ref="B36:D36"/>
    <mergeCell ref="B32:D32"/>
    <mergeCell ref="B31:D31"/>
    <mergeCell ref="A29:X29"/>
    <mergeCell ref="E35:F35"/>
  </mergeCells>
  <phoneticPr fontId="0" type="noConversion"/>
  <dataValidations disablePrompts="1" count="1">
    <dataValidation type="list" allowBlank="1" showInputMessage="1" showErrorMessage="1" sqref="N20:N21" xr:uid="{5BD83ADE-291A-094F-811B-168DC6A83C92}">
      <formula1>$AE$15:$AE$16</formula1>
    </dataValidation>
  </dataValidations>
  <printOptions horizontalCentered="1"/>
  <pageMargins left="0.1" right="0.1" top="0.36" bottom="0.38" header="0.18" footer="0.05"/>
  <pageSetup scale="74" fitToHeight="23" orientation="portrait" r:id="rId4"/>
  <headerFooter alignWithMargins="0">
    <oddHeader>&amp;Rprinted on: &amp;D</oddHeader>
    <oddFooter>&amp;C&amp;Pof&amp;N</oddFooter>
  </headerFooter>
  <rowBreaks count="1" manualBreakCount="1">
    <brk id="27" max="16383" man="1"/>
  </rowBreaks>
  <ignoredErrors>
    <ignoredError sqref="AE147 AE143:AE144 Y143:AC144 Y147:AC147 O46:X46 L46:M46 L36:X40 L153:X155 L35:M35 O35:P35 R35:S35 U35:V35 X35 L156:M156 O156:P156 R156:S156 U156:V156 X156 L141:X147 L51:X54 L135:X135 L42:X44 L76:X81 L157:X157 L131:X132 L62:X72 L100:X129 L47:X49 L50:X50" unlockedFormula="1"/>
    <ignoredError sqref="AD99 AD45 AD41 AD130 AD75 AD85" formula="1"/>
  </ignoredError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871FB-85A7-B14A-A63E-B63C0212B657}">
  <dimension ref="A1:Y165"/>
  <sheetViews>
    <sheetView zoomScale="130" zoomScaleNormal="130" workbookViewId="0">
      <selection activeCell="A93" sqref="A93:XFD93"/>
    </sheetView>
  </sheetViews>
  <sheetFormatPr baseColWidth="10" defaultRowHeight="13" x14ac:dyDescent="0.2"/>
  <cols>
    <col min="1" max="1" width="10.1640625" bestFit="1" customWidth="1"/>
    <col min="2" max="2" width="17.33203125" bestFit="1" customWidth="1"/>
    <col min="3" max="3" width="29.83203125" style="16" customWidth="1"/>
    <col min="4" max="4" width="11" style="46" customWidth="1"/>
    <col min="5" max="5" width="8.5" bestFit="1" customWidth="1"/>
    <col min="6" max="6" width="8.1640625" bestFit="1" customWidth="1"/>
    <col min="7" max="7" width="16.5" bestFit="1" customWidth="1"/>
    <col min="8" max="8" width="8.33203125" bestFit="1" customWidth="1"/>
    <col min="9" max="9" width="11.5" bestFit="1" customWidth="1"/>
    <col min="10" max="10" width="8.1640625" bestFit="1" customWidth="1"/>
    <col min="11" max="11" width="16.5" bestFit="1" customWidth="1"/>
    <col min="12" max="12" width="8.33203125" bestFit="1" customWidth="1"/>
    <col min="13" max="13" width="11.5" bestFit="1" customWidth="1"/>
    <col min="14" max="14" width="8.1640625" bestFit="1" customWidth="1"/>
    <col min="15" max="15" width="16.5" bestFit="1" customWidth="1"/>
    <col min="16" max="16" width="8.33203125" bestFit="1" customWidth="1"/>
    <col min="17" max="17" width="11.5" bestFit="1" customWidth="1"/>
    <col min="18" max="18" width="8.1640625" bestFit="1" customWidth="1"/>
    <col min="19" max="19" width="16.5" bestFit="1" customWidth="1"/>
    <col min="20" max="20" width="8.33203125" bestFit="1" customWidth="1"/>
    <col min="21" max="21" width="11.5" bestFit="1" customWidth="1"/>
    <col min="22" max="22" width="8.1640625" bestFit="1" customWidth="1"/>
    <col min="23" max="23" width="16.5" bestFit="1" customWidth="1"/>
    <col min="24" max="24" width="8.33203125" bestFit="1" customWidth="1"/>
    <col min="25" max="25" width="11.5" bestFit="1" customWidth="1"/>
  </cols>
  <sheetData>
    <row r="1" spans="1:25" x14ac:dyDescent="0.2">
      <c r="A1" s="148" t="s">
        <v>278</v>
      </c>
      <c r="B1" s="149" t="s">
        <v>279</v>
      </c>
      <c r="C1" s="149" t="s">
        <v>40</v>
      </c>
      <c r="D1" s="149" t="s">
        <v>280</v>
      </c>
      <c r="E1" s="150" t="s">
        <v>281</v>
      </c>
      <c r="F1" s="151" t="s">
        <v>37</v>
      </c>
      <c r="G1" s="151" t="s">
        <v>282</v>
      </c>
      <c r="H1" s="151" t="s">
        <v>283</v>
      </c>
      <c r="I1" s="152" t="s">
        <v>284</v>
      </c>
      <c r="J1" s="153" t="s">
        <v>37</v>
      </c>
      <c r="K1" s="153" t="s">
        <v>282</v>
      </c>
      <c r="L1" s="153" t="s">
        <v>283</v>
      </c>
      <c r="M1" s="154" t="s">
        <v>284</v>
      </c>
      <c r="N1" s="155" t="s">
        <v>37</v>
      </c>
      <c r="O1" s="155" t="s">
        <v>282</v>
      </c>
      <c r="P1" s="155" t="s">
        <v>283</v>
      </c>
      <c r="Q1" s="156" t="s">
        <v>284</v>
      </c>
      <c r="R1" s="157" t="s">
        <v>37</v>
      </c>
      <c r="S1" s="157" t="s">
        <v>282</v>
      </c>
      <c r="T1" s="157" t="s">
        <v>283</v>
      </c>
      <c r="U1" s="158" t="s">
        <v>284</v>
      </c>
      <c r="V1" s="159" t="s">
        <v>37</v>
      </c>
      <c r="W1" s="159" t="s">
        <v>282</v>
      </c>
      <c r="X1" s="159" t="s">
        <v>283</v>
      </c>
      <c r="Y1" s="160" t="s">
        <v>284</v>
      </c>
    </row>
    <row r="2" spans="1:25" x14ac:dyDescent="0.2">
      <c r="A2" s="161"/>
      <c r="B2" s="162"/>
      <c r="C2" s="128" t="s">
        <v>56</v>
      </c>
      <c r="D2" s="5" t="s">
        <v>105</v>
      </c>
      <c r="E2" s="165">
        <v>19265</v>
      </c>
      <c r="F2" s="166">
        <f>'2025 Air Plant Program - V5'!$K$24</f>
        <v>0</v>
      </c>
      <c r="G2" s="166">
        <f>'2025 Air Plant Program - V5'!$K$24</f>
        <v>0</v>
      </c>
      <c r="H2" s="167">
        <f>'2025 Air Plant Program - V5'!$K$35</f>
        <v>0</v>
      </c>
      <c r="I2" s="168"/>
      <c r="J2" s="166">
        <f>'2025 Air Plant Program - V5'!$N$24</f>
        <v>0</v>
      </c>
      <c r="K2" s="166">
        <f>'2025 Air Plant Program - V5'!$N$24</f>
        <v>0</v>
      </c>
      <c r="L2" s="167">
        <f>'2025 Air Plant Program - V5'!$N$35</f>
        <v>0</v>
      </c>
      <c r="M2" s="168"/>
      <c r="N2" s="166">
        <f>'2025 Air Plant Program - V5'!$Q$24</f>
        <v>0</v>
      </c>
      <c r="O2" s="166">
        <f>'2025 Air Plant Program - V5'!$Q$24</f>
        <v>0</v>
      </c>
      <c r="P2" s="167">
        <f>'2025 Air Plant Program - V5'!$Q$35</f>
        <v>0</v>
      </c>
      <c r="Q2" s="168"/>
      <c r="R2" s="166">
        <f>'2025 Air Plant Program - V5'!$T$24</f>
        <v>0</v>
      </c>
      <c r="S2" s="166">
        <f>'2025 Air Plant Program - V5'!$T$24</f>
        <v>0</v>
      </c>
      <c r="T2" s="167">
        <f>'2025 Air Plant Program - V5'!$T$35</f>
        <v>0</v>
      </c>
      <c r="U2" s="169"/>
      <c r="V2" s="166">
        <f>'2025 Air Plant Program - V5'!$W$24</f>
        <v>0</v>
      </c>
      <c r="W2" s="166">
        <f>'2025 Air Plant Program - V5'!$W$24</f>
        <v>0</v>
      </c>
      <c r="X2" s="167">
        <f>'2025 Air Plant Program - V5'!$W$35</f>
        <v>0</v>
      </c>
      <c r="Y2" s="169"/>
    </row>
    <row r="3" spans="1:25" x14ac:dyDescent="0.2">
      <c r="A3" s="161"/>
      <c r="B3" s="162"/>
      <c r="C3" s="128" t="s">
        <v>57</v>
      </c>
      <c r="D3" s="5" t="s">
        <v>106</v>
      </c>
      <c r="E3" s="165">
        <v>19266</v>
      </c>
      <c r="F3" s="166">
        <f>'2025 Air Plant Program - V5'!$K$24</f>
        <v>0</v>
      </c>
      <c r="G3" s="166">
        <f>'2025 Air Plant Program - V5'!$K$24</f>
        <v>0</v>
      </c>
      <c r="H3" s="167">
        <f>'2025 Air Plant Program - V5'!$K$36</f>
        <v>0</v>
      </c>
      <c r="I3" s="168"/>
      <c r="J3" s="166">
        <f>'2025 Air Plant Program - V5'!$N$24</f>
        <v>0</v>
      </c>
      <c r="K3" s="166">
        <f>'2025 Air Plant Program - V5'!$N$24</f>
        <v>0</v>
      </c>
      <c r="L3" s="167">
        <f>'2025 Air Plant Program - V5'!$N$36</f>
        <v>0</v>
      </c>
      <c r="M3" s="168"/>
      <c r="N3" s="166">
        <f>'2025 Air Plant Program - V5'!$Q$24</f>
        <v>0</v>
      </c>
      <c r="O3" s="166">
        <f>'2025 Air Plant Program - V5'!$Q$24</f>
        <v>0</v>
      </c>
      <c r="P3" s="167">
        <f>'2025 Air Plant Program - V5'!$Q$36</f>
        <v>0</v>
      </c>
      <c r="Q3" s="168"/>
      <c r="R3" s="166">
        <f>'2025 Air Plant Program - V5'!$T$24</f>
        <v>0</v>
      </c>
      <c r="S3" s="166">
        <f>'2025 Air Plant Program - V5'!$T$24</f>
        <v>0</v>
      </c>
      <c r="T3" s="167">
        <f>'2025 Air Plant Program - V5'!$T$36</f>
        <v>0</v>
      </c>
      <c r="U3" s="169"/>
      <c r="V3" s="166">
        <f>'2025 Air Plant Program - V5'!$W$24</f>
        <v>0</v>
      </c>
      <c r="W3" s="166">
        <f>'2025 Air Plant Program - V5'!$W$24</f>
        <v>0</v>
      </c>
      <c r="X3" s="167">
        <f>'2025 Air Plant Program - V5'!$W$36</f>
        <v>0</v>
      </c>
      <c r="Y3" s="169"/>
    </row>
    <row r="4" spans="1:25" x14ac:dyDescent="0.2">
      <c r="A4" s="161"/>
      <c r="B4" s="162"/>
      <c r="C4" s="128" t="s">
        <v>58</v>
      </c>
      <c r="D4" s="5" t="s">
        <v>107</v>
      </c>
      <c r="E4" s="165">
        <v>19267</v>
      </c>
      <c r="F4" s="166">
        <f>'2025 Air Plant Program - V5'!$K$24</f>
        <v>0</v>
      </c>
      <c r="G4" s="166">
        <f>'2025 Air Plant Program - V5'!$K$24</f>
        <v>0</v>
      </c>
      <c r="H4" s="167">
        <f>'2025 Air Plant Program - V5'!$K$37</f>
        <v>0</v>
      </c>
      <c r="I4" s="168"/>
      <c r="J4" s="166">
        <f>'2025 Air Plant Program - V5'!$N$24</f>
        <v>0</v>
      </c>
      <c r="K4" s="166">
        <f>'2025 Air Plant Program - V5'!$N$24</f>
        <v>0</v>
      </c>
      <c r="L4" s="167">
        <f>'2025 Air Plant Program - V5'!$N$37</f>
        <v>0</v>
      </c>
      <c r="M4" s="168"/>
      <c r="N4" s="166">
        <f>'2025 Air Plant Program - V5'!$Q$24</f>
        <v>0</v>
      </c>
      <c r="O4" s="166">
        <f>'2025 Air Plant Program - V5'!$Q$24</f>
        <v>0</v>
      </c>
      <c r="P4" s="167">
        <f>'2025 Air Plant Program - V5'!$Q$37</f>
        <v>0</v>
      </c>
      <c r="Q4" s="168"/>
      <c r="R4" s="166">
        <f>'2025 Air Plant Program - V5'!$T$24</f>
        <v>0</v>
      </c>
      <c r="S4" s="166">
        <f>'2025 Air Plant Program - V5'!$T$24</f>
        <v>0</v>
      </c>
      <c r="T4" s="167">
        <f>'2025 Air Plant Program - V5'!$T$37</f>
        <v>0</v>
      </c>
      <c r="U4" s="169"/>
      <c r="V4" s="166">
        <f>'2025 Air Plant Program - V5'!$W$24</f>
        <v>0</v>
      </c>
      <c r="W4" s="166">
        <f>'2025 Air Plant Program - V5'!$W$24</f>
        <v>0</v>
      </c>
      <c r="X4" s="167">
        <f>'2025 Air Plant Program - V5'!$W$37</f>
        <v>0</v>
      </c>
      <c r="Y4" s="169"/>
    </row>
    <row r="5" spans="1:25" x14ac:dyDescent="0.2">
      <c r="A5" s="161"/>
      <c r="B5" s="162"/>
      <c r="C5" s="128" t="s">
        <v>108</v>
      </c>
      <c r="D5" s="5" t="s">
        <v>111</v>
      </c>
      <c r="E5" s="165">
        <v>26979</v>
      </c>
      <c r="F5" s="166">
        <f>'2025 Air Plant Program - V5'!$K$24</f>
        <v>0</v>
      </c>
      <c r="G5" s="166">
        <f>'2025 Air Plant Program - V5'!$K$24</f>
        <v>0</v>
      </c>
      <c r="H5" s="167">
        <f>'2025 Air Plant Program - V5'!$K$38</f>
        <v>0</v>
      </c>
      <c r="I5" s="168"/>
      <c r="J5" s="166">
        <f>'2025 Air Plant Program - V5'!$N$24</f>
        <v>0</v>
      </c>
      <c r="K5" s="166">
        <f>'2025 Air Plant Program - V5'!$N$24</f>
        <v>0</v>
      </c>
      <c r="L5" s="167">
        <f>'2025 Air Plant Program - V5'!$N$38</f>
        <v>0</v>
      </c>
      <c r="M5" s="168"/>
      <c r="N5" s="166">
        <f>'2025 Air Plant Program - V5'!$Q$24</f>
        <v>0</v>
      </c>
      <c r="O5" s="166">
        <f>'2025 Air Plant Program - V5'!$Q$24</f>
        <v>0</v>
      </c>
      <c r="P5" s="167">
        <f>'2025 Air Plant Program - V5'!$Q$38</f>
        <v>0</v>
      </c>
      <c r="Q5" s="168"/>
      <c r="R5" s="166">
        <f>'2025 Air Plant Program - V5'!$T$24</f>
        <v>0</v>
      </c>
      <c r="S5" s="166">
        <f>'2025 Air Plant Program - V5'!$T$24</f>
        <v>0</v>
      </c>
      <c r="T5" s="167">
        <f>'2025 Air Plant Program - V5'!$T$38</f>
        <v>0</v>
      </c>
      <c r="U5" s="169"/>
      <c r="V5" s="166">
        <f>'2025 Air Plant Program - V5'!$W$24</f>
        <v>0</v>
      </c>
      <c r="W5" s="166">
        <f>'2025 Air Plant Program - V5'!$W$24</f>
        <v>0</v>
      </c>
      <c r="X5" s="167">
        <f>'2025 Air Plant Program - V5'!$W$38</f>
        <v>0</v>
      </c>
      <c r="Y5" s="169"/>
    </row>
    <row r="6" spans="1:25" x14ac:dyDescent="0.2">
      <c r="A6" s="161"/>
      <c r="B6" s="162"/>
      <c r="C6" s="128" t="s">
        <v>44</v>
      </c>
      <c r="D6" s="5" t="s">
        <v>112</v>
      </c>
      <c r="E6" s="165">
        <v>19268</v>
      </c>
      <c r="F6" s="166">
        <f>'2025 Air Plant Program - V5'!$K$24</f>
        <v>0</v>
      </c>
      <c r="G6" s="166">
        <f>'2025 Air Plant Program - V5'!$K$24</f>
        <v>0</v>
      </c>
      <c r="H6" s="167">
        <f>'2025 Air Plant Program - V5'!$K$39</f>
        <v>0</v>
      </c>
      <c r="I6" s="168"/>
      <c r="J6" s="166">
        <f>'2025 Air Plant Program - V5'!$N$24</f>
        <v>0</v>
      </c>
      <c r="K6" s="166">
        <f>'2025 Air Plant Program - V5'!$N$24</f>
        <v>0</v>
      </c>
      <c r="L6" s="167">
        <f>'2025 Air Plant Program - V5'!$N$39</f>
        <v>0</v>
      </c>
      <c r="M6" s="168"/>
      <c r="N6" s="166">
        <f>'2025 Air Plant Program - V5'!$Q$24</f>
        <v>0</v>
      </c>
      <c r="O6" s="166">
        <f>'2025 Air Plant Program - V5'!$Q$24</f>
        <v>0</v>
      </c>
      <c r="P6" s="167">
        <f>'2025 Air Plant Program - V5'!$Q$39</f>
        <v>0</v>
      </c>
      <c r="Q6" s="168"/>
      <c r="R6" s="166">
        <f>'2025 Air Plant Program - V5'!$T$24</f>
        <v>0</v>
      </c>
      <c r="S6" s="166">
        <f>'2025 Air Plant Program - V5'!$T$24</f>
        <v>0</v>
      </c>
      <c r="T6" s="167">
        <f>'2025 Air Plant Program - V5'!$T$39</f>
        <v>0</v>
      </c>
      <c r="U6" s="169"/>
      <c r="V6" s="166">
        <f>'2025 Air Plant Program - V5'!$W$24</f>
        <v>0</v>
      </c>
      <c r="W6" s="166">
        <f>'2025 Air Plant Program - V5'!$W$24</f>
        <v>0</v>
      </c>
      <c r="X6" s="167">
        <f>'2025 Air Plant Program - V5'!$W$39</f>
        <v>0</v>
      </c>
      <c r="Y6" s="169"/>
    </row>
    <row r="7" spans="1:25" x14ac:dyDescent="0.2">
      <c r="A7" s="161"/>
      <c r="B7" s="162"/>
      <c r="C7" s="128" t="s">
        <v>51</v>
      </c>
      <c r="D7" s="5" t="s">
        <v>113</v>
      </c>
      <c r="E7" s="165">
        <v>20021</v>
      </c>
      <c r="F7" s="166">
        <f>'2025 Air Plant Program - V5'!$K$24</f>
        <v>0</v>
      </c>
      <c r="G7" s="166">
        <f>'2025 Air Plant Program - V5'!$K$24</f>
        <v>0</v>
      </c>
      <c r="H7" s="167">
        <f>'2025 Air Plant Program - V5'!$K$40</f>
        <v>0</v>
      </c>
      <c r="I7" s="168"/>
      <c r="J7" s="166">
        <f>'2025 Air Plant Program - V5'!$N$24</f>
        <v>0</v>
      </c>
      <c r="K7" s="166">
        <f>'2025 Air Plant Program - V5'!$N$24</f>
        <v>0</v>
      </c>
      <c r="L7" s="167">
        <f>'2025 Air Plant Program - V5'!$N$40</f>
        <v>0</v>
      </c>
      <c r="M7" s="168"/>
      <c r="N7" s="166">
        <f>'2025 Air Plant Program - V5'!$Q$24</f>
        <v>0</v>
      </c>
      <c r="O7" s="166">
        <f>'2025 Air Plant Program - V5'!$Q$24</f>
        <v>0</v>
      </c>
      <c r="P7" s="167">
        <f>'2025 Air Plant Program - V5'!$Q$40</f>
        <v>0</v>
      </c>
      <c r="Q7" s="168"/>
      <c r="R7" s="166">
        <f>'2025 Air Plant Program - V5'!$T$24</f>
        <v>0</v>
      </c>
      <c r="S7" s="166">
        <f>'2025 Air Plant Program - V5'!$T$24</f>
        <v>0</v>
      </c>
      <c r="T7" s="167">
        <f>'2025 Air Plant Program - V5'!$T$40</f>
        <v>0</v>
      </c>
      <c r="U7" s="169"/>
      <c r="V7" s="166">
        <f>'2025 Air Plant Program - V5'!$W$24</f>
        <v>0</v>
      </c>
      <c r="W7" s="166">
        <f>'2025 Air Plant Program - V5'!$W$24</f>
        <v>0</v>
      </c>
      <c r="X7" s="167">
        <f>'2025 Air Plant Program - V5'!$W$40</f>
        <v>0</v>
      </c>
      <c r="Y7" s="169"/>
    </row>
    <row r="8" spans="1:25" x14ac:dyDescent="0.2">
      <c r="A8" s="161"/>
      <c r="B8" s="162"/>
      <c r="C8" s="128" t="s">
        <v>55</v>
      </c>
      <c r="D8" s="5" t="s">
        <v>104</v>
      </c>
      <c r="E8" s="165">
        <v>19269</v>
      </c>
      <c r="F8" s="166">
        <f>'2025 Air Plant Program - V5'!$K$24</f>
        <v>0</v>
      </c>
      <c r="G8" s="166">
        <f>'2025 Air Plant Program - V5'!$K$24</f>
        <v>0</v>
      </c>
      <c r="H8" s="167">
        <f>'2025 Air Plant Program - V5'!$K$46</f>
        <v>0</v>
      </c>
      <c r="I8" s="168"/>
      <c r="J8" s="166">
        <f>'2025 Air Plant Program - V5'!$N$24</f>
        <v>0</v>
      </c>
      <c r="K8" s="166">
        <f>'2025 Air Plant Program - V5'!$N$24</f>
        <v>0</v>
      </c>
      <c r="L8" s="167">
        <f>'2025 Air Plant Program - V5'!$N$46</f>
        <v>0</v>
      </c>
      <c r="M8" s="168"/>
      <c r="N8" s="166">
        <f>'2025 Air Plant Program - V5'!$Q$24</f>
        <v>0</v>
      </c>
      <c r="O8" s="166">
        <f>'2025 Air Plant Program - V5'!$Q$24</f>
        <v>0</v>
      </c>
      <c r="P8" s="167">
        <f>'2025 Air Plant Program - V5'!$Q$46</f>
        <v>0</v>
      </c>
      <c r="Q8" s="168"/>
      <c r="R8" s="166">
        <f>'2025 Air Plant Program - V5'!$T$24</f>
        <v>0</v>
      </c>
      <c r="S8" s="166">
        <f>'2025 Air Plant Program - V5'!$T$24</f>
        <v>0</v>
      </c>
      <c r="T8" s="167">
        <f>'2025 Air Plant Program - V5'!$T$46</f>
        <v>0</v>
      </c>
      <c r="U8" s="169"/>
      <c r="V8" s="166">
        <f>'2025 Air Plant Program - V5'!$W$24</f>
        <v>0</v>
      </c>
      <c r="W8" s="166">
        <f>'2025 Air Plant Program - V5'!$W$24</f>
        <v>0</v>
      </c>
      <c r="X8" s="167">
        <f>'2025 Air Plant Program - V5'!$W$46</f>
        <v>0</v>
      </c>
      <c r="Y8" s="169"/>
    </row>
    <row r="9" spans="1:25" x14ac:dyDescent="0.2">
      <c r="A9" s="161"/>
      <c r="B9" s="162"/>
      <c r="C9" s="128" t="s">
        <v>115</v>
      </c>
      <c r="D9" s="5" t="s">
        <v>114</v>
      </c>
      <c r="E9" s="165">
        <v>28168</v>
      </c>
      <c r="F9" s="166">
        <f>'2025 Air Plant Program - V5'!$K$24</f>
        <v>0</v>
      </c>
      <c r="G9" s="166">
        <f>'2025 Air Plant Program - V5'!$K$24</f>
        <v>0</v>
      </c>
      <c r="H9" s="167">
        <f>'2025 Air Plant Program - V5'!$K$47</f>
        <v>0</v>
      </c>
      <c r="I9" s="168"/>
      <c r="J9" s="166">
        <f>'2025 Air Plant Program - V5'!$N$24</f>
        <v>0</v>
      </c>
      <c r="K9" s="166">
        <f>'2025 Air Plant Program - V5'!$N$24</f>
        <v>0</v>
      </c>
      <c r="L9" s="167">
        <f>'2025 Air Plant Program - V5'!$N$47</f>
        <v>0</v>
      </c>
      <c r="M9" s="168"/>
      <c r="N9" s="166">
        <f>'2025 Air Plant Program - V5'!$Q$24</f>
        <v>0</v>
      </c>
      <c r="O9" s="166">
        <f>'2025 Air Plant Program - V5'!$Q$24</f>
        <v>0</v>
      </c>
      <c r="P9" s="167">
        <f>'2025 Air Plant Program - V5'!$Q$47</f>
        <v>0</v>
      </c>
      <c r="Q9" s="168"/>
      <c r="R9" s="166">
        <f>'2025 Air Plant Program - V5'!$T$24</f>
        <v>0</v>
      </c>
      <c r="S9" s="166">
        <f>'2025 Air Plant Program - V5'!$T$24</f>
        <v>0</v>
      </c>
      <c r="T9" s="167">
        <f>'2025 Air Plant Program - V5'!$T$47</f>
        <v>0</v>
      </c>
      <c r="U9" s="169"/>
      <c r="V9" s="166">
        <f>'2025 Air Plant Program - V5'!$W$24</f>
        <v>0</v>
      </c>
      <c r="W9" s="166">
        <f>'2025 Air Plant Program - V5'!$W$24</f>
        <v>0</v>
      </c>
      <c r="X9" s="167">
        <f>'2025 Air Plant Program - V5'!$W$47</f>
        <v>0</v>
      </c>
      <c r="Y9" s="169"/>
    </row>
    <row r="10" spans="1:25" x14ac:dyDescent="0.2">
      <c r="A10" s="161"/>
      <c r="B10" s="162"/>
      <c r="C10" s="128" t="s">
        <v>117</v>
      </c>
      <c r="D10" s="5" t="s">
        <v>116</v>
      </c>
      <c r="E10" s="165">
        <v>28096</v>
      </c>
      <c r="F10" s="166">
        <f>'2025 Air Plant Program - V5'!$K$24</f>
        <v>0</v>
      </c>
      <c r="G10" s="166">
        <f>'2025 Air Plant Program - V5'!$K$24</f>
        <v>0</v>
      </c>
      <c r="H10" s="167">
        <f>'2025 Air Plant Program - V5'!$K$49</f>
        <v>0</v>
      </c>
      <c r="I10" s="168"/>
      <c r="J10" s="166">
        <f>'2025 Air Plant Program - V5'!$N$24</f>
        <v>0</v>
      </c>
      <c r="K10" s="166">
        <f>'2025 Air Plant Program - V5'!$N$24</f>
        <v>0</v>
      </c>
      <c r="L10" s="167">
        <f>'2025 Air Plant Program - V5'!$N$49</f>
        <v>0</v>
      </c>
      <c r="M10" s="168"/>
      <c r="N10" s="166">
        <f>'2025 Air Plant Program - V5'!$Q$24</f>
        <v>0</v>
      </c>
      <c r="O10" s="166">
        <f>'2025 Air Plant Program - V5'!$Q$24</f>
        <v>0</v>
      </c>
      <c r="P10" s="167">
        <f>'2025 Air Plant Program - V5'!$Q$49</f>
        <v>0</v>
      </c>
      <c r="Q10" s="168"/>
      <c r="R10" s="166">
        <f>'2025 Air Plant Program - V5'!$T$24</f>
        <v>0</v>
      </c>
      <c r="S10" s="166">
        <f>'2025 Air Plant Program - V5'!$T$24</f>
        <v>0</v>
      </c>
      <c r="T10" s="167">
        <f>'2025 Air Plant Program - V5'!$T$49</f>
        <v>0</v>
      </c>
      <c r="U10" s="169"/>
      <c r="V10" s="166">
        <f>'2025 Air Plant Program - V5'!$W$24</f>
        <v>0</v>
      </c>
      <c r="W10" s="166">
        <f>'2025 Air Plant Program - V5'!$W$24</f>
        <v>0</v>
      </c>
      <c r="X10" s="167">
        <f>'2025 Air Plant Program - V5'!$W$49</f>
        <v>0</v>
      </c>
      <c r="Y10" s="169"/>
    </row>
    <row r="11" spans="1:25" x14ac:dyDescent="0.2">
      <c r="A11" s="161"/>
      <c r="B11" s="162"/>
      <c r="C11" s="128" t="s">
        <v>328</v>
      </c>
      <c r="D11" s="5" t="s">
        <v>329</v>
      </c>
      <c r="E11" s="165">
        <v>28541</v>
      </c>
      <c r="F11" s="166">
        <f>'2025 Air Plant Program - V5'!$K$24</f>
        <v>0</v>
      </c>
      <c r="G11" s="166">
        <f>'2025 Air Plant Program - V5'!$K$24</f>
        <v>0</v>
      </c>
      <c r="H11" s="167">
        <f>'2025 Air Plant Program - V5'!$K$50</f>
        <v>0</v>
      </c>
      <c r="I11" s="168"/>
      <c r="J11" s="166">
        <f>'2025 Air Plant Program - V5'!$N$24</f>
        <v>0</v>
      </c>
      <c r="K11" s="166">
        <f>'2025 Air Plant Program - V5'!$N$24</f>
        <v>0</v>
      </c>
      <c r="L11" s="167">
        <f>'2025 Air Plant Program - V5'!$N$50</f>
        <v>0</v>
      </c>
      <c r="M11" s="168"/>
      <c r="N11" s="166">
        <f>'2025 Air Plant Program - V5'!$Q$24</f>
        <v>0</v>
      </c>
      <c r="O11" s="166">
        <f>'2025 Air Plant Program - V5'!$Q$24</f>
        <v>0</v>
      </c>
      <c r="P11" s="167">
        <f>'2025 Air Plant Program - V5'!$Q$50</f>
        <v>0</v>
      </c>
      <c r="Q11" s="168"/>
      <c r="R11" s="166">
        <f>'2025 Air Plant Program - V5'!$T$24</f>
        <v>0</v>
      </c>
      <c r="S11" s="166">
        <f>'2025 Air Plant Program - V5'!$T$24</f>
        <v>0</v>
      </c>
      <c r="T11" s="167">
        <f>'2025 Air Plant Program - V5'!$T$50</f>
        <v>0</v>
      </c>
      <c r="U11" s="169"/>
      <c r="V11" s="166">
        <f>'2025 Air Plant Program - V5'!$W$24</f>
        <v>0</v>
      </c>
      <c r="W11" s="166">
        <f>'2025 Air Plant Program - V5'!$W$24</f>
        <v>0</v>
      </c>
      <c r="X11" s="167">
        <f>'2025 Air Plant Program - V5'!$W$50</f>
        <v>0</v>
      </c>
      <c r="Y11" s="169"/>
    </row>
    <row r="12" spans="1:25" x14ac:dyDescent="0.2">
      <c r="A12" s="161"/>
      <c r="B12" s="162"/>
      <c r="C12" s="128" t="s">
        <v>118</v>
      </c>
      <c r="D12" s="5" t="s">
        <v>315</v>
      </c>
      <c r="E12" s="165">
        <v>28170</v>
      </c>
      <c r="F12" s="166">
        <f>'2025 Air Plant Program - V5'!$K$24</f>
        <v>0</v>
      </c>
      <c r="G12" s="166">
        <f>'2025 Air Plant Program - V5'!$K$24</f>
        <v>0</v>
      </c>
      <c r="H12" s="167">
        <f>'2025 Air Plant Program - V5'!$K$51</f>
        <v>0</v>
      </c>
      <c r="I12" s="168"/>
      <c r="J12" s="166">
        <f>'2025 Air Plant Program - V5'!$N$24</f>
        <v>0</v>
      </c>
      <c r="K12" s="166">
        <f>'2025 Air Plant Program - V5'!$N$24</f>
        <v>0</v>
      </c>
      <c r="L12" s="167">
        <f>'2025 Air Plant Program - V5'!$N$51</f>
        <v>0</v>
      </c>
      <c r="M12" s="168"/>
      <c r="N12" s="166">
        <f>'2025 Air Plant Program - V5'!$Q$24</f>
        <v>0</v>
      </c>
      <c r="O12" s="166">
        <f>'2025 Air Plant Program - V5'!$Q$24</f>
        <v>0</v>
      </c>
      <c r="P12" s="167">
        <f>'2025 Air Plant Program - V5'!$Q$51</f>
        <v>0</v>
      </c>
      <c r="Q12" s="168"/>
      <c r="R12" s="166">
        <f>'2025 Air Plant Program - V5'!$T$24</f>
        <v>0</v>
      </c>
      <c r="S12" s="166">
        <f>'2025 Air Plant Program - V5'!$T$24</f>
        <v>0</v>
      </c>
      <c r="T12" s="167">
        <f>'2025 Air Plant Program - V5'!$T$51</f>
        <v>0</v>
      </c>
      <c r="U12" s="169"/>
      <c r="V12" s="166">
        <f>'2025 Air Plant Program - V5'!$W$24</f>
        <v>0</v>
      </c>
      <c r="W12" s="166">
        <f>'2025 Air Plant Program - V5'!$W$24</f>
        <v>0</v>
      </c>
      <c r="X12" s="167">
        <f>'2025 Air Plant Program - V5'!$W$51</f>
        <v>0</v>
      </c>
      <c r="Y12" s="169"/>
    </row>
    <row r="13" spans="1:25" x14ac:dyDescent="0.2">
      <c r="A13" s="161"/>
      <c r="B13" s="162"/>
      <c r="C13" s="128" t="s">
        <v>119</v>
      </c>
      <c r="D13" s="5" t="s">
        <v>316</v>
      </c>
      <c r="E13" s="165">
        <v>28171</v>
      </c>
      <c r="F13" s="166">
        <f>'2025 Air Plant Program - V5'!$K$24</f>
        <v>0</v>
      </c>
      <c r="G13" s="166">
        <f>'2025 Air Plant Program - V5'!$K$24</f>
        <v>0</v>
      </c>
      <c r="H13" s="167">
        <f>'2025 Air Plant Program - V5'!$K$52</f>
        <v>0</v>
      </c>
      <c r="I13" s="168"/>
      <c r="J13" s="166">
        <f>'2025 Air Plant Program - V5'!$N$24</f>
        <v>0</v>
      </c>
      <c r="K13" s="166">
        <f>'2025 Air Plant Program - V5'!$N$24</f>
        <v>0</v>
      </c>
      <c r="L13" s="167">
        <f>'2025 Air Plant Program - V5'!$N$52</f>
        <v>0</v>
      </c>
      <c r="M13" s="168"/>
      <c r="N13" s="166">
        <f>'2025 Air Plant Program - V5'!$Q$24</f>
        <v>0</v>
      </c>
      <c r="O13" s="166">
        <f>'2025 Air Plant Program - V5'!$Q$24</f>
        <v>0</v>
      </c>
      <c r="P13" s="167">
        <f>'2025 Air Plant Program - V5'!$Q$52</f>
        <v>0</v>
      </c>
      <c r="Q13" s="168"/>
      <c r="R13" s="166">
        <f>'2025 Air Plant Program - V5'!$T$24</f>
        <v>0</v>
      </c>
      <c r="S13" s="166">
        <f>'2025 Air Plant Program - V5'!$T$24</f>
        <v>0</v>
      </c>
      <c r="T13" s="167">
        <f>'2025 Air Plant Program - V5'!$T$52</f>
        <v>0</v>
      </c>
      <c r="U13" s="169"/>
      <c r="V13" s="166">
        <f>'2025 Air Plant Program - V5'!$W$24</f>
        <v>0</v>
      </c>
      <c r="W13" s="166">
        <f>'2025 Air Plant Program - V5'!$W$24</f>
        <v>0</v>
      </c>
      <c r="X13" s="167">
        <f>'2025 Air Plant Program - V5'!$W$52</f>
        <v>0</v>
      </c>
      <c r="Y13" s="169"/>
    </row>
    <row r="14" spans="1:25" x14ac:dyDescent="0.2">
      <c r="A14" s="161"/>
      <c r="B14" s="162"/>
      <c r="C14" s="128" t="s">
        <v>121</v>
      </c>
      <c r="D14" s="5" t="s">
        <v>120</v>
      </c>
      <c r="E14" s="165">
        <v>28166</v>
      </c>
      <c r="F14" s="166">
        <f>'2025 Air Plant Program - V5'!$K$24</f>
        <v>0</v>
      </c>
      <c r="G14" s="166">
        <f>'2025 Air Plant Program - V5'!$K$24</f>
        <v>0</v>
      </c>
      <c r="H14" s="167">
        <f>'2025 Air Plant Program - V5'!$K$53</f>
        <v>0</v>
      </c>
      <c r="I14" s="168"/>
      <c r="J14" s="166">
        <f>'2025 Air Plant Program - V5'!$N$24</f>
        <v>0</v>
      </c>
      <c r="K14" s="166">
        <f>'2025 Air Plant Program - V5'!$N$24</f>
        <v>0</v>
      </c>
      <c r="L14" s="167">
        <f>'2025 Air Plant Program - V5'!$N$53</f>
        <v>0</v>
      </c>
      <c r="M14" s="168"/>
      <c r="N14" s="166">
        <f>'2025 Air Plant Program - V5'!$Q$24</f>
        <v>0</v>
      </c>
      <c r="O14" s="166">
        <f>'2025 Air Plant Program - V5'!$Q$24</f>
        <v>0</v>
      </c>
      <c r="P14" s="167">
        <f>'2025 Air Plant Program - V5'!$Q$53</f>
        <v>0</v>
      </c>
      <c r="Q14" s="168"/>
      <c r="R14" s="166">
        <f>'2025 Air Plant Program - V5'!$T$24</f>
        <v>0</v>
      </c>
      <c r="S14" s="166">
        <f>'2025 Air Plant Program - V5'!$T$24</f>
        <v>0</v>
      </c>
      <c r="T14" s="167">
        <f>'2025 Air Plant Program - V5'!$T$53</f>
        <v>0</v>
      </c>
      <c r="U14" s="169"/>
      <c r="V14" s="166">
        <f>'2025 Air Plant Program - V5'!$W$24</f>
        <v>0</v>
      </c>
      <c r="W14" s="166">
        <f>'2025 Air Plant Program - V5'!$W$24</f>
        <v>0</v>
      </c>
      <c r="X14" s="167">
        <f>'2025 Air Plant Program - V5'!$W$53</f>
        <v>0</v>
      </c>
      <c r="Y14" s="169"/>
    </row>
    <row r="15" spans="1:25" x14ac:dyDescent="0.2">
      <c r="A15" s="161"/>
      <c r="B15" s="162"/>
      <c r="C15" s="128" t="s">
        <v>300</v>
      </c>
      <c r="D15" s="5" t="s">
        <v>289</v>
      </c>
      <c r="E15" s="165">
        <v>28441</v>
      </c>
      <c r="F15" s="166">
        <f>'2025 Air Plant Program - V5'!$K$24</f>
        <v>0</v>
      </c>
      <c r="G15" s="166">
        <f>'2025 Air Plant Program - V5'!$K$24</f>
        <v>0</v>
      </c>
      <c r="H15" s="167">
        <f>'2025 Air Plant Program - V5'!$K$54</f>
        <v>0</v>
      </c>
      <c r="I15" s="168"/>
      <c r="J15" s="166">
        <f>'2025 Air Plant Program - V5'!$N$24</f>
        <v>0</v>
      </c>
      <c r="K15" s="166">
        <f>'2025 Air Plant Program - V5'!$N$24</f>
        <v>0</v>
      </c>
      <c r="L15" s="167">
        <f>'2025 Air Plant Program - V5'!$N$54</f>
        <v>0</v>
      </c>
      <c r="M15" s="168"/>
      <c r="N15" s="166">
        <f>'2025 Air Plant Program - V5'!$Q$24</f>
        <v>0</v>
      </c>
      <c r="O15" s="166">
        <f>'2025 Air Plant Program - V5'!$Q$24</f>
        <v>0</v>
      </c>
      <c r="P15" s="167">
        <f>'2025 Air Plant Program - V5'!$Q$54</f>
        <v>0</v>
      </c>
      <c r="Q15" s="168"/>
      <c r="R15" s="166">
        <f>'2025 Air Plant Program - V5'!$T$24</f>
        <v>0</v>
      </c>
      <c r="S15" s="166">
        <f>'2025 Air Plant Program - V5'!$T$24</f>
        <v>0</v>
      </c>
      <c r="T15" s="167">
        <f>'2025 Air Plant Program - V5'!$T$54</f>
        <v>0</v>
      </c>
      <c r="U15" s="169"/>
      <c r="V15" s="166">
        <f>'2025 Air Plant Program - V5'!$W$24</f>
        <v>0</v>
      </c>
      <c r="W15" s="166">
        <f>'2025 Air Plant Program - V5'!$W$24</f>
        <v>0</v>
      </c>
      <c r="X15" s="167">
        <f>'2025 Air Plant Program - V5'!$W$54</f>
        <v>0</v>
      </c>
      <c r="Y15" s="169"/>
    </row>
    <row r="16" spans="1:25" x14ac:dyDescent="0.2">
      <c r="A16" s="161"/>
      <c r="B16" s="162"/>
      <c r="C16" s="128" t="s">
        <v>293</v>
      </c>
      <c r="D16" s="180" t="s">
        <v>290</v>
      </c>
      <c r="E16" s="165">
        <v>28438</v>
      </c>
      <c r="F16" s="166">
        <f>'2025 Air Plant Program - V5'!$K$24</f>
        <v>0</v>
      </c>
      <c r="G16" s="166">
        <f>'2025 Air Plant Program - V5'!$K$24</f>
        <v>0</v>
      </c>
      <c r="H16" s="167">
        <f>'2025 Air Plant Program - V5'!$K$42</f>
        <v>0</v>
      </c>
      <c r="I16" s="168"/>
      <c r="J16" s="166">
        <f>'2025 Air Plant Program - V5'!$N$24</f>
        <v>0</v>
      </c>
      <c r="K16" s="166">
        <f>'2025 Air Plant Program - V5'!$N$24</f>
        <v>0</v>
      </c>
      <c r="L16" s="167">
        <f>'2025 Air Plant Program - V5'!$N$42</f>
        <v>0</v>
      </c>
      <c r="M16" s="168"/>
      <c r="N16" s="166">
        <f>'2025 Air Plant Program - V5'!$Q$24</f>
        <v>0</v>
      </c>
      <c r="O16" s="166">
        <f>'2025 Air Plant Program - V5'!$Q$24</f>
        <v>0</v>
      </c>
      <c r="P16" s="167">
        <f>'2025 Air Plant Program - V5'!$Q$42</f>
        <v>0</v>
      </c>
      <c r="Q16" s="168"/>
      <c r="R16" s="166">
        <f>'2025 Air Plant Program - V5'!$T$24</f>
        <v>0</v>
      </c>
      <c r="S16" s="166">
        <f>'2025 Air Plant Program - V5'!$T$24</f>
        <v>0</v>
      </c>
      <c r="T16" s="167">
        <f>'2025 Air Plant Program - V5'!$T$42</f>
        <v>0</v>
      </c>
      <c r="U16" s="169"/>
      <c r="V16" s="166">
        <f>'2025 Air Plant Program - V5'!$W$24</f>
        <v>0</v>
      </c>
      <c r="W16" s="166">
        <f>'2025 Air Plant Program - V5'!$W$24</f>
        <v>0</v>
      </c>
      <c r="X16" s="167">
        <f>'2025 Air Plant Program - V5'!$W$42</f>
        <v>0</v>
      </c>
      <c r="Y16" s="169"/>
    </row>
    <row r="17" spans="1:25" x14ac:dyDescent="0.2">
      <c r="A17" s="161"/>
      <c r="B17" s="162"/>
      <c r="C17" s="128" t="s">
        <v>294</v>
      </c>
      <c r="D17" s="5" t="s">
        <v>291</v>
      </c>
      <c r="E17" s="165">
        <v>28439</v>
      </c>
      <c r="F17" s="166">
        <f>'2025 Air Plant Program - V5'!$K$24</f>
        <v>0</v>
      </c>
      <c r="G17" s="166">
        <f>'2025 Air Plant Program - V5'!$K$24</f>
        <v>0</v>
      </c>
      <c r="H17" s="167">
        <f>'2025 Air Plant Program - V5'!$K$43</f>
        <v>0</v>
      </c>
      <c r="I17" s="168"/>
      <c r="J17" s="166">
        <f>'2025 Air Plant Program - V5'!$N$24</f>
        <v>0</v>
      </c>
      <c r="K17" s="166">
        <f>'2025 Air Plant Program - V5'!$N$24</f>
        <v>0</v>
      </c>
      <c r="L17" s="167">
        <f>'2025 Air Plant Program - V5'!$N$43</f>
        <v>0</v>
      </c>
      <c r="M17" s="168"/>
      <c r="N17" s="166">
        <f>'2025 Air Plant Program - V5'!$Q$24</f>
        <v>0</v>
      </c>
      <c r="O17" s="166">
        <f>'2025 Air Plant Program - V5'!$Q$24</f>
        <v>0</v>
      </c>
      <c r="P17" s="167">
        <f>'2025 Air Plant Program - V5'!$Q$43</f>
        <v>0</v>
      </c>
      <c r="Q17" s="168"/>
      <c r="R17" s="166">
        <f>'2025 Air Plant Program - V5'!$T$24</f>
        <v>0</v>
      </c>
      <c r="S17" s="166">
        <f>'2025 Air Plant Program - V5'!$T$24</f>
        <v>0</v>
      </c>
      <c r="T17" s="167">
        <f>'2025 Air Plant Program - V5'!$T$43</f>
        <v>0</v>
      </c>
      <c r="U17" s="169"/>
      <c r="V17" s="166">
        <f>'2025 Air Plant Program - V5'!$W$24</f>
        <v>0</v>
      </c>
      <c r="W17" s="166">
        <f>'2025 Air Plant Program - V5'!$W$24</f>
        <v>0</v>
      </c>
      <c r="X17" s="167">
        <f>'2025 Air Plant Program - V5'!$W$43</f>
        <v>0</v>
      </c>
      <c r="Y17" s="169"/>
    </row>
    <row r="18" spans="1:25" x14ac:dyDescent="0.2">
      <c r="A18" s="161"/>
      <c r="B18" s="162"/>
      <c r="C18" s="128" t="s">
        <v>295</v>
      </c>
      <c r="D18" s="5" t="s">
        <v>292</v>
      </c>
      <c r="E18" s="165">
        <v>28440</v>
      </c>
      <c r="F18" s="166">
        <f>'2025 Air Plant Program - V5'!$K$24</f>
        <v>0</v>
      </c>
      <c r="G18" s="166">
        <f>'2025 Air Plant Program - V5'!$K$24</f>
        <v>0</v>
      </c>
      <c r="H18" s="167">
        <f>'2025 Air Plant Program - V5'!$K$44</f>
        <v>0</v>
      </c>
      <c r="I18" s="168"/>
      <c r="J18" s="166">
        <f>'2025 Air Plant Program - V5'!$N$24</f>
        <v>0</v>
      </c>
      <c r="K18" s="166">
        <f>'2025 Air Plant Program - V5'!$N$24</f>
        <v>0</v>
      </c>
      <c r="L18" s="167">
        <f>'2025 Air Plant Program - V5'!$N$44</f>
        <v>0</v>
      </c>
      <c r="M18" s="168"/>
      <c r="N18" s="166">
        <f>'2025 Air Plant Program - V5'!$Q$24</f>
        <v>0</v>
      </c>
      <c r="O18" s="166">
        <f>'2025 Air Plant Program - V5'!$Q$24</f>
        <v>0</v>
      </c>
      <c r="P18" s="167">
        <f>'2025 Air Plant Program - V5'!$Q$44</f>
        <v>0</v>
      </c>
      <c r="Q18" s="168"/>
      <c r="R18" s="166">
        <f>'2025 Air Plant Program - V5'!$T$24</f>
        <v>0</v>
      </c>
      <c r="S18" s="166">
        <f>'2025 Air Plant Program - V5'!$T$24</f>
        <v>0</v>
      </c>
      <c r="T18" s="167">
        <f>'2025 Air Plant Program - V5'!$T$44</f>
        <v>0</v>
      </c>
      <c r="U18" s="169"/>
      <c r="V18" s="166">
        <f>'2025 Air Plant Program - V5'!$W$24</f>
        <v>0</v>
      </c>
      <c r="W18" s="166">
        <f>'2025 Air Plant Program - V5'!$W$24</f>
        <v>0</v>
      </c>
      <c r="X18" s="167">
        <f>'2025 Air Plant Program - V5'!$W$44</f>
        <v>0</v>
      </c>
      <c r="Y18" s="169"/>
    </row>
    <row r="19" spans="1:25" x14ac:dyDescent="0.2">
      <c r="A19" s="161"/>
      <c r="B19" s="162"/>
      <c r="C19" s="128" t="s">
        <v>206</v>
      </c>
      <c r="D19" s="5" t="s">
        <v>207</v>
      </c>
      <c r="E19" s="165">
        <v>28143</v>
      </c>
      <c r="F19" s="166">
        <f>'2025 Air Plant Program - V5'!$K$24</f>
        <v>0</v>
      </c>
      <c r="G19" s="166">
        <f>'2025 Air Plant Program - V5'!$K$24</f>
        <v>0</v>
      </c>
      <c r="H19" s="167">
        <f>'2025 Air Plant Program - V5'!$K$64</f>
        <v>0</v>
      </c>
      <c r="I19" s="168"/>
      <c r="J19" s="166">
        <f>'2025 Air Plant Program - V5'!$N$24</f>
        <v>0</v>
      </c>
      <c r="K19" s="166">
        <f>'2025 Air Plant Program - V5'!$N$24</f>
        <v>0</v>
      </c>
      <c r="L19" s="167">
        <f>'2025 Air Plant Program - V5'!$N$64</f>
        <v>0</v>
      </c>
      <c r="M19" s="168"/>
      <c r="N19" s="166">
        <f>'2025 Air Plant Program - V5'!$Q$24</f>
        <v>0</v>
      </c>
      <c r="O19" s="166">
        <f>'2025 Air Plant Program - V5'!$Q$24</f>
        <v>0</v>
      </c>
      <c r="P19" s="167">
        <f>'2025 Air Plant Program - V5'!$Q$64</f>
        <v>0</v>
      </c>
      <c r="Q19" s="168"/>
      <c r="R19" s="166">
        <f>'2025 Air Plant Program - V5'!$T$24</f>
        <v>0</v>
      </c>
      <c r="S19" s="166">
        <f>'2025 Air Plant Program - V5'!$T$24</f>
        <v>0</v>
      </c>
      <c r="T19" s="167">
        <f>'2025 Air Plant Program - V5'!$T$64</f>
        <v>0</v>
      </c>
      <c r="U19" s="169"/>
      <c r="V19" s="166">
        <f>'2025 Air Plant Program - V5'!$W$24</f>
        <v>0</v>
      </c>
      <c r="W19" s="166">
        <f>'2025 Air Plant Program - V5'!$W$24</f>
        <v>0</v>
      </c>
      <c r="X19" s="167">
        <f>'2025 Air Plant Program - V5'!$W$64</f>
        <v>0</v>
      </c>
      <c r="Y19" s="169"/>
    </row>
    <row r="20" spans="1:25" x14ac:dyDescent="0.2">
      <c r="A20" s="161"/>
      <c r="B20" s="162"/>
      <c r="C20" s="128" t="s">
        <v>232</v>
      </c>
      <c r="D20" s="5" t="s">
        <v>233</v>
      </c>
      <c r="E20" s="165">
        <v>28150</v>
      </c>
      <c r="F20" s="166">
        <f>'2025 Air Plant Program - V5'!$K$24</f>
        <v>0</v>
      </c>
      <c r="G20" s="166">
        <f>'2025 Air Plant Program - V5'!$K$24</f>
        <v>0</v>
      </c>
      <c r="H20" s="167">
        <f>'2025 Air Plant Program - V5'!$K$76</f>
        <v>0</v>
      </c>
      <c r="I20" s="168"/>
      <c r="J20" s="166">
        <f>'2025 Air Plant Program - V5'!$N$24</f>
        <v>0</v>
      </c>
      <c r="K20" s="166">
        <f>'2025 Air Plant Program - V5'!$N$24</f>
        <v>0</v>
      </c>
      <c r="L20" s="167">
        <f>'2025 Air Plant Program - V5'!$N$76</f>
        <v>0</v>
      </c>
      <c r="M20" s="168"/>
      <c r="N20" s="166">
        <f>'2025 Air Plant Program - V5'!$Q$24</f>
        <v>0</v>
      </c>
      <c r="O20" s="166">
        <f>'2025 Air Plant Program - V5'!$Q$24</f>
        <v>0</v>
      </c>
      <c r="P20" s="167">
        <f>'2025 Air Plant Program - V5'!$Q$76</f>
        <v>0</v>
      </c>
      <c r="Q20" s="168"/>
      <c r="R20" s="166">
        <f>'2025 Air Plant Program - V5'!$T$24</f>
        <v>0</v>
      </c>
      <c r="S20" s="166">
        <f>'2025 Air Plant Program - V5'!$T$24</f>
        <v>0</v>
      </c>
      <c r="T20" s="167">
        <f>'2025 Air Plant Program - V5'!$T$76</f>
        <v>0</v>
      </c>
      <c r="U20" s="169"/>
      <c r="V20" s="166">
        <f>'2025 Air Plant Program - V5'!$W$24</f>
        <v>0</v>
      </c>
      <c r="W20" s="166">
        <f>'2025 Air Plant Program - V5'!$W$24</f>
        <v>0</v>
      </c>
      <c r="X20" s="167">
        <f>'2025 Air Plant Program - V5'!$W$76</f>
        <v>0</v>
      </c>
      <c r="Y20" s="169"/>
    </row>
    <row r="21" spans="1:25" x14ac:dyDescent="0.2">
      <c r="A21" s="161"/>
      <c r="B21" s="162"/>
      <c r="C21" s="128" t="s">
        <v>231</v>
      </c>
      <c r="D21" s="5" t="s">
        <v>230</v>
      </c>
      <c r="E21" s="165">
        <v>28149</v>
      </c>
      <c r="F21" s="166">
        <f>'2025 Air Plant Program - V5'!$K$24</f>
        <v>0</v>
      </c>
      <c r="G21" s="166">
        <f>'2025 Air Plant Program - V5'!$K$24</f>
        <v>0</v>
      </c>
      <c r="H21" s="167">
        <f>'2025 Air Plant Program - V5'!$K$131</f>
        <v>0</v>
      </c>
      <c r="I21" s="168"/>
      <c r="J21" s="166">
        <f>'2025 Air Plant Program - V5'!$N$24</f>
        <v>0</v>
      </c>
      <c r="K21" s="166">
        <f>'2025 Air Plant Program - V5'!$N$24</f>
        <v>0</v>
      </c>
      <c r="L21" s="167">
        <f>'2025 Air Plant Program - V5'!$N$131</f>
        <v>0</v>
      </c>
      <c r="M21" s="168"/>
      <c r="N21" s="166">
        <f>'2025 Air Plant Program - V5'!$Q$24</f>
        <v>0</v>
      </c>
      <c r="O21" s="166">
        <f>'2025 Air Plant Program - V5'!$Q$24</f>
        <v>0</v>
      </c>
      <c r="P21" s="167">
        <f>'2025 Air Plant Program - V5'!$Q$131</f>
        <v>0</v>
      </c>
      <c r="Q21" s="168"/>
      <c r="R21" s="166">
        <f>'2025 Air Plant Program - V5'!$T$24</f>
        <v>0</v>
      </c>
      <c r="S21" s="166">
        <f>'2025 Air Plant Program - V5'!$T$24</f>
        <v>0</v>
      </c>
      <c r="T21" s="167">
        <f>'2025 Air Plant Program - V5'!$T$131</f>
        <v>0</v>
      </c>
      <c r="U21" s="169"/>
      <c r="V21" s="166">
        <f>'2025 Air Plant Program - V5'!$W$24</f>
        <v>0</v>
      </c>
      <c r="W21" s="166">
        <f>'2025 Air Plant Program - V5'!$W$24</f>
        <v>0</v>
      </c>
      <c r="X21" s="167">
        <f>'2025 Air Plant Program - V5'!$W$131</f>
        <v>0</v>
      </c>
      <c r="Y21" s="169"/>
    </row>
    <row r="22" spans="1:25" x14ac:dyDescent="0.2">
      <c r="A22" s="161"/>
      <c r="B22" s="162"/>
      <c r="C22" s="128" t="s">
        <v>248</v>
      </c>
      <c r="D22" s="5" t="s">
        <v>187</v>
      </c>
      <c r="E22" s="165">
        <v>24450</v>
      </c>
      <c r="F22" s="166">
        <f>'2025 Air Plant Program - V5'!$K$24</f>
        <v>0</v>
      </c>
      <c r="G22" s="166">
        <f>'2025 Air Plant Program - V5'!$K$24</f>
        <v>0</v>
      </c>
      <c r="H22" s="167">
        <f>'2025 Air Plant Program - V5'!$K$132</f>
        <v>0</v>
      </c>
      <c r="I22" s="168"/>
      <c r="J22" s="166">
        <f>'2025 Air Plant Program - V5'!$N$24</f>
        <v>0</v>
      </c>
      <c r="K22" s="166">
        <f>'2025 Air Plant Program - V5'!$N$24</f>
        <v>0</v>
      </c>
      <c r="L22" s="167">
        <f>'2025 Air Plant Program - V5'!$N$132</f>
        <v>0</v>
      </c>
      <c r="M22" s="168"/>
      <c r="N22" s="166">
        <f>'2025 Air Plant Program - V5'!$Q$24</f>
        <v>0</v>
      </c>
      <c r="O22" s="166">
        <f>'2025 Air Plant Program - V5'!$Q$24</f>
        <v>0</v>
      </c>
      <c r="P22" s="167">
        <f>'2025 Air Plant Program - V5'!$Q$132</f>
        <v>0</v>
      </c>
      <c r="Q22" s="168"/>
      <c r="R22" s="166">
        <f>'2025 Air Plant Program - V5'!$T$24</f>
        <v>0</v>
      </c>
      <c r="S22" s="166">
        <f>'2025 Air Plant Program - V5'!$T$24</f>
        <v>0</v>
      </c>
      <c r="T22" s="167">
        <f>'2025 Air Plant Program - V5'!$T$132</f>
        <v>0</v>
      </c>
      <c r="U22" s="169"/>
      <c r="V22" s="166">
        <f>'2025 Air Plant Program - V5'!$W$24</f>
        <v>0</v>
      </c>
      <c r="W22" s="166">
        <f>'2025 Air Plant Program - V5'!$W$24</f>
        <v>0</v>
      </c>
      <c r="X22" s="167">
        <f>'2025 Air Plant Program - V5'!$W$132</f>
        <v>0</v>
      </c>
      <c r="Y22" s="169"/>
    </row>
    <row r="23" spans="1:25" x14ac:dyDescent="0.2">
      <c r="A23" s="161"/>
      <c r="B23" s="162"/>
      <c r="C23" s="128" t="s">
        <v>249</v>
      </c>
      <c r="D23" s="5" t="s">
        <v>188</v>
      </c>
      <c r="E23" s="165">
        <v>19275</v>
      </c>
      <c r="F23" s="166">
        <f>'2025 Air Plant Program - V5'!$K$24</f>
        <v>0</v>
      </c>
      <c r="G23" s="166">
        <f>'2025 Air Plant Program - V5'!$K$24</f>
        <v>0</v>
      </c>
      <c r="H23" s="167">
        <f>'2025 Air Plant Program - V5'!$K$62</f>
        <v>0</v>
      </c>
      <c r="I23" s="168"/>
      <c r="J23" s="166">
        <f>'2025 Air Plant Program - V5'!$N$24</f>
        <v>0</v>
      </c>
      <c r="K23" s="166">
        <f>'2025 Air Plant Program - V5'!$N$24</f>
        <v>0</v>
      </c>
      <c r="L23" s="167">
        <f>'2025 Air Plant Program - V5'!$N$62</f>
        <v>0</v>
      </c>
      <c r="M23" s="168"/>
      <c r="N23" s="166">
        <f>'2025 Air Plant Program - V5'!$Q$24</f>
        <v>0</v>
      </c>
      <c r="O23" s="166">
        <f>'2025 Air Plant Program - V5'!$Q$24</f>
        <v>0</v>
      </c>
      <c r="P23" s="167">
        <f>'2025 Air Plant Program - V5'!$Q$62</f>
        <v>0</v>
      </c>
      <c r="Q23" s="168"/>
      <c r="R23" s="166">
        <f>'2025 Air Plant Program - V5'!$T$24</f>
        <v>0</v>
      </c>
      <c r="S23" s="166">
        <f>'2025 Air Plant Program - V5'!$T$24</f>
        <v>0</v>
      </c>
      <c r="T23" s="167">
        <f>'2025 Air Plant Program - V5'!$T$62</f>
        <v>0</v>
      </c>
      <c r="U23" s="169"/>
      <c r="V23" s="166">
        <f>'2025 Air Plant Program - V5'!$W$24</f>
        <v>0</v>
      </c>
      <c r="W23" s="166">
        <f>'2025 Air Plant Program - V5'!$W$24</f>
        <v>0</v>
      </c>
      <c r="X23" s="167">
        <f>'2025 Air Plant Program - V5'!$W$62</f>
        <v>0</v>
      </c>
      <c r="Y23" s="169"/>
    </row>
    <row r="24" spans="1:25" x14ac:dyDescent="0.2">
      <c r="A24" s="161"/>
      <c r="B24" s="162"/>
      <c r="C24" s="128" t="s">
        <v>250</v>
      </c>
      <c r="D24" s="5" t="s">
        <v>189</v>
      </c>
      <c r="E24" s="165">
        <v>19276</v>
      </c>
      <c r="F24" s="166">
        <f>'2025 Air Plant Program - V5'!$K$24</f>
        <v>0</v>
      </c>
      <c r="G24" s="166">
        <f>'2025 Air Plant Program - V5'!$K$24</f>
        <v>0</v>
      </c>
      <c r="H24" s="167">
        <f>'2025 Air Plant Program - V5'!$K$63</f>
        <v>0</v>
      </c>
      <c r="I24" s="168"/>
      <c r="J24" s="166">
        <f>'2025 Air Plant Program - V5'!$N$24</f>
        <v>0</v>
      </c>
      <c r="K24" s="166">
        <f>'2025 Air Plant Program - V5'!$N$24</f>
        <v>0</v>
      </c>
      <c r="L24" s="167">
        <f>'2025 Air Plant Program - V5'!$N$63</f>
        <v>0</v>
      </c>
      <c r="M24" s="168"/>
      <c r="N24" s="166">
        <f>'2025 Air Plant Program - V5'!$Q$24</f>
        <v>0</v>
      </c>
      <c r="O24" s="166">
        <f>'2025 Air Plant Program - V5'!$Q$24</f>
        <v>0</v>
      </c>
      <c r="P24" s="167">
        <f>'2025 Air Plant Program - V5'!$Q$63</f>
        <v>0</v>
      </c>
      <c r="Q24" s="168"/>
      <c r="R24" s="166">
        <f>'2025 Air Plant Program - V5'!$T$24</f>
        <v>0</v>
      </c>
      <c r="S24" s="166">
        <f>'2025 Air Plant Program - V5'!$T$24</f>
        <v>0</v>
      </c>
      <c r="T24" s="167">
        <f>'2025 Air Plant Program - V5'!$T$63</f>
        <v>0</v>
      </c>
      <c r="U24" s="169"/>
      <c r="V24" s="166">
        <f>'2025 Air Plant Program - V5'!$W$24</f>
        <v>0</v>
      </c>
      <c r="W24" s="166">
        <f>'2025 Air Plant Program - V5'!$W$24</f>
        <v>0</v>
      </c>
      <c r="X24" s="167">
        <f>'2025 Air Plant Program - V5'!$W$63</f>
        <v>0</v>
      </c>
      <c r="Y24" s="169"/>
    </row>
    <row r="25" spans="1:25" x14ac:dyDescent="0.2">
      <c r="A25" s="161"/>
      <c r="B25" s="162"/>
      <c r="C25" s="128" t="s">
        <v>251</v>
      </c>
      <c r="D25" s="5" t="s">
        <v>190</v>
      </c>
      <c r="E25" s="165">
        <v>24451</v>
      </c>
      <c r="F25" s="166">
        <f>'2025 Air Plant Program - V5'!$K$24</f>
        <v>0</v>
      </c>
      <c r="G25" s="166">
        <f>'2025 Air Plant Program - V5'!$K$24</f>
        <v>0</v>
      </c>
      <c r="H25" s="167">
        <f>'2025 Air Plant Program - V5'!$K$65</f>
        <v>0</v>
      </c>
      <c r="I25" s="168"/>
      <c r="J25" s="166">
        <f>'2025 Air Plant Program - V5'!$N$24</f>
        <v>0</v>
      </c>
      <c r="K25" s="166">
        <f>'2025 Air Plant Program - V5'!$N$24</f>
        <v>0</v>
      </c>
      <c r="L25" s="167">
        <f>'2025 Air Plant Program - V5'!$N$65</f>
        <v>0</v>
      </c>
      <c r="M25" s="168"/>
      <c r="N25" s="166">
        <f>'2025 Air Plant Program - V5'!$Q$24</f>
        <v>0</v>
      </c>
      <c r="O25" s="166">
        <f>'2025 Air Plant Program - V5'!$Q$24</f>
        <v>0</v>
      </c>
      <c r="P25" s="167">
        <f>'2025 Air Plant Program - V5'!$Q$65</f>
        <v>0</v>
      </c>
      <c r="Q25" s="168"/>
      <c r="R25" s="166">
        <f>'2025 Air Plant Program - V5'!$T$24</f>
        <v>0</v>
      </c>
      <c r="S25" s="166">
        <f>'2025 Air Plant Program - V5'!$T$24</f>
        <v>0</v>
      </c>
      <c r="T25" s="167">
        <f>'2025 Air Plant Program - V5'!$T$65</f>
        <v>0</v>
      </c>
      <c r="U25" s="169"/>
      <c r="V25" s="166">
        <f>'2025 Air Plant Program - V5'!$W$24</f>
        <v>0</v>
      </c>
      <c r="W25" s="166">
        <f>'2025 Air Plant Program - V5'!$W$24</f>
        <v>0</v>
      </c>
      <c r="X25" s="167">
        <f>'2025 Air Plant Program - V5'!$W$65</f>
        <v>0</v>
      </c>
      <c r="Y25" s="169"/>
    </row>
    <row r="26" spans="1:25" x14ac:dyDescent="0.2">
      <c r="A26" s="161"/>
      <c r="B26" s="162"/>
      <c r="C26" s="128" t="s">
        <v>252</v>
      </c>
      <c r="D26" s="5" t="s">
        <v>191</v>
      </c>
      <c r="E26" s="165">
        <v>19274</v>
      </c>
      <c r="F26" s="166">
        <f>'2025 Air Plant Program - V5'!$K$24</f>
        <v>0</v>
      </c>
      <c r="G26" s="166">
        <f>'2025 Air Plant Program - V5'!$K$24</f>
        <v>0</v>
      </c>
      <c r="H26" s="167">
        <f>'2025 Air Plant Program - V5'!$K$77</f>
        <v>0</v>
      </c>
      <c r="I26" s="168"/>
      <c r="J26" s="166">
        <f>'2025 Air Plant Program - V5'!$N$24</f>
        <v>0</v>
      </c>
      <c r="K26" s="166">
        <f>'2025 Air Plant Program - V5'!$N$24</f>
        <v>0</v>
      </c>
      <c r="L26" s="167">
        <f>'2025 Air Plant Program - V5'!$N$77</f>
        <v>0</v>
      </c>
      <c r="M26" s="168"/>
      <c r="N26" s="166">
        <f>'2025 Air Plant Program - V5'!$Q$24</f>
        <v>0</v>
      </c>
      <c r="O26" s="166">
        <f>'2025 Air Plant Program - V5'!$Q$24</f>
        <v>0</v>
      </c>
      <c r="P26" s="167">
        <f>'2025 Air Plant Program - V5'!$Q$77</f>
        <v>0</v>
      </c>
      <c r="Q26" s="168"/>
      <c r="R26" s="166">
        <f>'2025 Air Plant Program - V5'!$T$24</f>
        <v>0</v>
      </c>
      <c r="S26" s="166">
        <f>'2025 Air Plant Program - V5'!$T$24</f>
        <v>0</v>
      </c>
      <c r="T26" s="167">
        <f>'2025 Air Plant Program - V5'!$T$77</f>
        <v>0</v>
      </c>
      <c r="U26" s="169"/>
      <c r="V26" s="166">
        <f>'2025 Air Plant Program - V5'!$W$24</f>
        <v>0</v>
      </c>
      <c r="W26" s="166">
        <f>'2025 Air Plant Program - V5'!$W$24</f>
        <v>0</v>
      </c>
      <c r="X26" s="167">
        <f>'2025 Air Plant Program - V5'!$W$77</f>
        <v>0</v>
      </c>
      <c r="Y26" s="169"/>
    </row>
    <row r="27" spans="1:25" x14ac:dyDescent="0.2">
      <c r="A27" s="161"/>
      <c r="B27" s="162"/>
      <c r="C27" s="128" t="s">
        <v>253</v>
      </c>
      <c r="D27" s="5" t="s">
        <v>192</v>
      </c>
      <c r="E27" s="165">
        <v>19959</v>
      </c>
      <c r="F27" s="166">
        <f>'2025 Air Plant Program - V5'!$K$24</f>
        <v>0</v>
      </c>
      <c r="G27" s="166">
        <f>'2025 Air Plant Program - V5'!$K$24</f>
        <v>0</v>
      </c>
      <c r="H27" s="167">
        <f>'2025 Air Plant Program - V5'!$K$66</f>
        <v>0</v>
      </c>
      <c r="I27" s="168"/>
      <c r="J27" s="166">
        <f>'2025 Air Plant Program - V5'!$N$24</f>
        <v>0</v>
      </c>
      <c r="K27" s="166">
        <f>'2025 Air Plant Program - V5'!$N$24</f>
        <v>0</v>
      </c>
      <c r="L27" s="167">
        <f>'2025 Air Plant Program - V5'!$N$66</f>
        <v>0</v>
      </c>
      <c r="M27" s="168"/>
      <c r="N27" s="166">
        <f>'2025 Air Plant Program - V5'!$Q$24</f>
        <v>0</v>
      </c>
      <c r="O27" s="166">
        <f>'2025 Air Plant Program - V5'!$Q$24</f>
        <v>0</v>
      </c>
      <c r="P27" s="167">
        <f>'2025 Air Plant Program - V5'!$Q$66</f>
        <v>0</v>
      </c>
      <c r="Q27" s="168"/>
      <c r="R27" s="166">
        <f>'2025 Air Plant Program - V5'!$T$24</f>
        <v>0</v>
      </c>
      <c r="S27" s="166">
        <f>'2025 Air Plant Program - V5'!$T$24</f>
        <v>0</v>
      </c>
      <c r="T27" s="167">
        <f>'2025 Air Plant Program - V5'!$T$66</f>
        <v>0</v>
      </c>
      <c r="U27" s="169"/>
      <c r="V27" s="166">
        <f>'2025 Air Plant Program - V5'!$W$24</f>
        <v>0</v>
      </c>
      <c r="W27" s="166">
        <f>'2025 Air Plant Program - V5'!$W$24</f>
        <v>0</v>
      </c>
      <c r="X27" s="167">
        <f>'2025 Air Plant Program - V5'!$W$66</f>
        <v>0</v>
      </c>
      <c r="Y27" s="169"/>
    </row>
    <row r="28" spans="1:25" x14ac:dyDescent="0.2">
      <c r="A28" s="161"/>
      <c r="B28" s="162"/>
      <c r="C28" s="128" t="s">
        <v>254</v>
      </c>
      <c r="D28" s="5" t="s">
        <v>193</v>
      </c>
      <c r="E28" s="165">
        <v>24452</v>
      </c>
      <c r="F28" s="166">
        <f>'2025 Air Plant Program - V5'!$K$24</f>
        <v>0</v>
      </c>
      <c r="G28" s="166">
        <f>'2025 Air Plant Program - V5'!$K$24</f>
        <v>0</v>
      </c>
      <c r="H28" s="167">
        <f>'2025 Air Plant Program - V5'!$K$67</f>
        <v>0</v>
      </c>
      <c r="I28" s="168"/>
      <c r="J28" s="166">
        <f>'2025 Air Plant Program - V5'!$N$24</f>
        <v>0</v>
      </c>
      <c r="K28" s="166">
        <f>'2025 Air Plant Program - V5'!$N$24</f>
        <v>0</v>
      </c>
      <c r="L28" s="167">
        <f>'2025 Air Plant Program - V5'!$N$67</f>
        <v>0</v>
      </c>
      <c r="M28" s="168"/>
      <c r="N28" s="166">
        <f>'2025 Air Plant Program - V5'!$Q$24</f>
        <v>0</v>
      </c>
      <c r="O28" s="166">
        <f>'2025 Air Plant Program - V5'!$Q$24</f>
        <v>0</v>
      </c>
      <c r="P28" s="167">
        <f>'2025 Air Plant Program - V5'!$Q$67</f>
        <v>0</v>
      </c>
      <c r="Q28" s="168"/>
      <c r="R28" s="166">
        <f>'2025 Air Plant Program - V5'!$T$24</f>
        <v>0</v>
      </c>
      <c r="S28" s="166">
        <f>'2025 Air Plant Program - V5'!$T$24</f>
        <v>0</v>
      </c>
      <c r="T28" s="167">
        <f>'2025 Air Plant Program - V5'!$T$67</f>
        <v>0</v>
      </c>
      <c r="U28" s="169"/>
      <c r="V28" s="166">
        <f>'2025 Air Plant Program - V5'!$W$24</f>
        <v>0</v>
      </c>
      <c r="W28" s="166">
        <f>'2025 Air Plant Program - V5'!$W$24</f>
        <v>0</v>
      </c>
      <c r="X28" s="167">
        <f>'2025 Air Plant Program - V5'!$W$67</f>
        <v>0</v>
      </c>
      <c r="Y28" s="169"/>
    </row>
    <row r="29" spans="1:25" x14ac:dyDescent="0.2">
      <c r="A29" s="161"/>
      <c r="B29" s="162"/>
      <c r="C29" s="128" t="s">
        <v>255</v>
      </c>
      <c r="D29" s="5" t="s">
        <v>194</v>
      </c>
      <c r="E29" s="165">
        <v>20854</v>
      </c>
      <c r="F29" s="166">
        <f>'2025 Air Plant Program - V5'!$K$24</f>
        <v>0</v>
      </c>
      <c r="G29" s="166">
        <f>'2025 Air Plant Program - V5'!$K$24</f>
        <v>0</v>
      </c>
      <c r="H29" s="167">
        <f>'2025 Air Plant Program - V5'!$K$78</f>
        <v>0</v>
      </c>
      <c r="I29" s="168"/>
      <c r="J29" s="166">
        <f>'2025 Air Plant Program - V5'!$N$24</f>
        <v>0</v>
      </c>
      <c r="K29" s="166">
        <f>'2025 Air Plant Program - V5'!$N$24</f>
        <v>0</v>
      </c>
      <c r="L29" s="167">
        <f>'2025 Air Plant Program - V5'!$N$78</f>
        <v>0</v>
      </c>
      <c r="M29" s="168"/>
      <c r="N29" s="166">
        <f>'2025 Air Plant Program - V5'!$Q$24</f>
        <v>0</v>
      </c>
      <c r="O29" s="166">
        <f>'2025 Air Plant Program - V5'!$Q$24</f>
        <v>0</v>
      </c>
      <c r="P29" s="167">
        <f>'2025 Air Plant Program - V5'!$Q$78</f>
        <v>0</v>
      </c>
      <c r="Q29" s="168"/>
      <c r="R29" s="166">
        <f>'2025 Air Plant Program - V5'!$T$24</f>
        <v>0</v>
      </c>
      <c r="S29" s="166">
        <f>'2025 Air Plant Program - V5'!$T$24</f>
        <v>0</v>
      </c>
      <c r="T29" s="167">
        <f>'2025 Air Plant Program - V5'!$T$78</f>
        <v>0</v>
      </c>
      <c r="U29" s="169"/>
      <c r="V29" s="166">
        <f>'2025 Air Plant Program - V5'!$W$24</f>
        <v>0</v>
      </c>
      <c r="W29" s="166">
        <f>'2025 Air Plant Program - V5'!$W$24</f>
        <v>0</v>
      </c>
      <c r="X29" s="167">
        <f>'2025 Air Plant Program - V5'!$W$78</f>
        <v>0</v>
      </c>
      <c r="Y29" s="169"/>
    </row>
    <row r="30" spans="1:25" x14ac:dyDescent="0.2">
      <c r="A30" s="161"/>
      <c r="B30" s="162"/>
      <c r="C30" s="128" t="s">
        <v>256</v>
      </c>
      <c r="D30" s="5" t="s">
        <v>195</v>
      </c>
      <c r="E30" s="165">
        <v>19273</v>
      </c>
      <c r="F30" s="166">
        <f>'2025 Air Plant Program - V5'!$K$24</f>
        <v>0</v>
      </c>
      <c r="G30" s="166">
        <f>'2025 Air Plant Program - V5'!$K$24</f>
        <v>0</v>
      </c>
      <c r="H30" s="167">
        <f>'2025 Air Plant Program - V5'!$K$79</f>
        <v>0</v>
      </c>
      <c r="I30" s="168"/>
      <c r="J30" s="166">
        <f>'2025 Air Plant Program - V5'!$N$24</f>
        <v>0</v>
      </c>
      <c r="K30" s="166">
        <f>'2025 Air Plant Program - V5'!$N$24</f>
        <v>0</v>
      </c>
      <c r="L30" s="167">
        <f>'2025 Air Plant Program - V5'!$N$79</f>
        <v>0</v>
      </c>
      <c r="M30" s="168"/>
      <c r="N30" s="166">
        <f>'2025 Air Plant Program - V5'!$Q$24</f>
        <v>0</v>
      </c>
      <c r="O30" s="166">
        <f>'2025 Air Plant Program - V5'!$Q$24</f>
        <v>0</v>
      </c>
      <c r="P30" s="167">
        <f>'2025 Air Plant Program - V5'!$Q$79</f>
        <v>0</v>
      </c>
      <c r="Q30" s="168"/>
      <c r="R30" s="166">
        <f>'2025 Air Plant Program - V5'!$T$24</f>
        <v>0</v>
      </c>
      <c r="S30" s="166">
        <f>'2025 Air Plant Program - V5'!$T$24</f>
        <v>0</v>
      </c>
      <c r="T30" s="167">
        <f>'2025 Air Plant Program - V5'!$T$79</f>
        <v>0</v>
      </c>
      <c r="U30" s="169"/>
      <c r="V30" s="166">
        <f>'2025 Air Plant Program - V5'!$W$24</f>
        <v>0</v>
      </c>
      <c r="W30" s="166">
        <f>'2025 Air Plant Program - V5'!$W$24</f>
        <v>0</v>
      </c>
      <c r="X30" s="167">
        <f>'2025 Air Plant Program - V5'!$W$79</f>
        <v>0</v>
      </c>
      <c r="Y30" s="169"/>
    </row>
    <row r="31" spans="1:25" x14ac:dyDescent="0.2">
      <c r="A31" s="161"/>
      <c r="B31" s="162"/>
      <c r="C31" s="128" t="s">
        <v>257</v>
      </c>
      <c r="D31" s="5" t="s">
        <v>196</v>
      </c>
      <c r="E31" s="165">
        <v>19272</v>
      </c>
      <c r="F31" s="166">
        <f>'2025 Air Plant Program - V5'!$K$24</f>
        <v>0</v>
      </c>
      <c r="G31" s="166">
        <f>'2025 Air Plant Program - V5'!$K$24</f>
        <v>0</v>
      </c>
      <c r="H31" s="167">
        <f>'2025 Air Plant Program - V5'!$K$80</f>
        <v>0</v>
      </c>
      <c r="I31" s="168"/>
      <c r="J31" s="166">
        <f>'2025 Air Plant Program - V5'!$N$24</f>
        <v>0</v>
      </c>
      <c r="K31" s="166">
        <f>'2025 Air Plant Program - V5'!$N$24</f>
        <v>0</v>
      </c>
      <c r="L31" s="167">
        <f>'2025 Air Plant Program - V5'!$N$80</f>
        <v>0</v>
      </c>
      <c r="M31" s="168"/>
      <c r="N31" s="166">
        <f>'2025 Air Plant Program - V5'!$Q$24</f>
        <v>0</v>
      </c>
      <c r="O31" s="166">
        <f>'2025 Air Plant Program - V5'!$Q$24</f>
        <v>0</v>
      </c>
      <c r="P31" s="167">
        <f>'2025 Air Plant Program - V5'!$Q$80</f>
        <v>0</v>
      </c>
      <c r="Q31" s="168"/>
      <c r="R31" s="166">
        <f>'2025 Air Plant Program - V5'!$T$24</f>
        <v>0</v>
      </c>
      <c r="S31" s="166">
        <f>'2025 Air Plant Program - V5'!$T$24</f>
        <v>0</v>
      </c>
      <c r="T31" s="167">
        <f>'2025 Air Plant Program - V5'!$T$80</f>
        <v>0</v>
      </c>
      <c r="U31" s="169"/>
      <c r="V31" s="166">
        <f>'2025 Air Plant Program - V5'!$W$24</f>
        <v>0</v>
      </c>
      <c r="W31" s="166">
        <f>'2025 Air Plant Program - V5'!$W$24</f>
        <v>0</v>
      </c>
      <c r="X31" s="167">
        <f>'2025 Air Plant Program - V5'!$W$80</f>
        <v>0</v>
      </c>
      <c r="Y31" s="169"/>
    </row>
    <row r="32" spans="1:25" x14ac:dyDescent="0.2">
      <c r="A32" s="161"/>
      <c r="B32" s="162"/>
      <c r="C32" s="128" t="s">
        <v>258</v>
      </c>
      <c r="D32" s="5" t="s">
        <v>197</v>
      </c>
      <c r="E32" s="165">
        <v>19823</v>
      </c>
      <c r="F32" s="166">
        <f>'2025 Air Plant Program - V5'!$K$24</f>
        <v>0</v>
      </c>
      <c r="G32" s="166">
        <f>'2025 Air Plant Program - V5'!$K$24</f>
        <v>0</v>
      </c>
      <c r="H32" s="167">
        <f>'2025 Air Plant Program - V5'!$K$69</f>
        <v>0</v>
      </c>
      <c r="I32" s="168"/>
      <c r="J32" s="166">
        <f>'2025 Air Plant Program - V5'!$N$24</f>
        <v>0</v>
      </c>
      <c r="K32" s="166">
        <f>'2025 Air Plant Program - V5'!$N$24</f>
        <v>0</v>
      </c>
      <c r="L32" s="167">
        <f>'2025 Air Plant Program - V5'!$N$69</f>
        <v>0</v>
      </c>
      <c r="M32" s="168"/>
      <c r="N32" s="166">
        <f>'2025 Air Plant Program - V5'!$Q$24</f>
        <v>0</v>
      </c>
      <c r="O32" s="166">
        <f>'2025 Air Plant Program - V5'!$Q$24</f>
        <v>0</v>
      </c>
      <c r="P32" s="167">
        <f>'2025 Air Plant Program - V5'!$Q$69</f>
        <v>0</v>
      </c>
      <c r="Q32" s="168"/>
      <c r="R32" s="166">
        <f>'2025 Air Plant Program - V5'!$T$24</f>
        <v>0</v>
      </c>
      <c r="S32" s="166">
        <f>'2025 Air Plant Program - V5'!$T$24</f>
        <v>0</v>
      </c>
      <c r="T32" s="167">
        <f>'2025 Air Plant Program - V5'!$T$69</f>
        <v>0</v>
      </c>
      <c r="U32" s="169"/>
      <c r="V32" s="166">
        <f>'2025 Air Plant Program - V5'!$W$24</f>
        <v>0</v>
      </c>
      <c r="W32" s="166">
        <f>'2025 Air Plant Program - V5'!$W$24</f>
        <v>0</v>
      </c>
      <c r="X32" s="167">
        <f>'2025 Air Plant Program - V5'!$W$69</f>
        <v>0</v>
      </c>
      <c r="Y32" s="169"/>
    </row>
    <row r="33" spans="1:25" x14ac:dyDescent="0.2">
      <c r="A33" s="161"/>
      <c r="B33" s="162"/>
      <c r="C33" s="128" t="s">
        <v>208</v>
      </c>
      <c r="D33" s="5" t="s">
        <v>209</v>
      </c>
      <c r="E33" s="165">
        <v>28146</v>
      </c>
      <c r="F33" s="166">
        <f>'2025 Air Plant Program - V5'!$K$24</f>
        <v>0</v>
      </c>
      <c r="G33" s="166">
        <f>'2025 Air Plant Program - V5'!$K$24</f>
        <v>0</v>
      </c>
      <c r="H33" s="167">
        <f>'2025 Air Plant Program - V5'!$K$48</f>
        <v>0</v>
      </c>
      <c r="I33" s="168"/>
      <c r="J33" s="166">
        <f>'2025 Air Plant Program - V5'!$N$24</f>
        <v>0</v>
      </c>
      <c r="K33" s="166">
        <f>'2025 Air Plant Program - V5'!$N$24</f>
        <v>0</v>
      </c>
      <c r="L33" s="167">
        <f>'2025 Air Plant Program - V5'!$N$48</f>
        <v>0</v>
      </c>
      <c r="M33" s="168"/>
      <c r="N33" s="166">
        <f>'2025 Air Plant Program - V5'!$Q$24</f>
        <v>0</v>
      </c>
      <c r="O33" s="166">
        <f>'2025 Air Plant Program - V5'!$Q$24</f>
        <v>0</v>
      </c>
      <c r="P33" s="167">
        <f>'2025 Air Plant Program - V5'!$Q$48</f>
        <v>0</v>
      </c>
      <c r="Q33" s="168"/>
      <c r="R33" s="166">
        <f>'2025 Air Plant Program - V5'!$T$24</f>
        <v>0</v>
      </c>
      <c r="S33" s="166">
        <f>'2025 Air Plant Program - V5'!$T$24</f>
        <v>0</v>
      </c>
      <c r="T33" s="167">
        <f>'2025 Air Plant Program - V5'!$T$48</f>
        <v>0</v>
      </c>
      <c r="U33" s="169"/>
      <c r="V33" s="166">
        <f>'2025 Air Plant Program - V5'!$W$24</f>
        <v>0</v>
      </c>
      <c r="W33" s="166">
        <f>'2025 Air Plant Program - V5'!$W$24</f>
        <v>0</v>
      </c>
      <c r="X33" s="167">
        <f>'2025 Air Plant Program - V5'!$W$48</f>
        <v>0</v>
      </c>
      <c r="Y33" s="169"/>
    </row>
    <row r="34" spans="1:25" x14ac:dyDescent="0.2">
      <c r="A34" s="161"/>
      <c r="B34" s="162"/>
      <c r="C34" s="128" t="s">
        <v>259</v>
      </c>
      <c r="D34" s="5" t="s">
        <v>198</v>
      </c>
      <c r="E34" s="165">
        <v>25037</v>
      </c>
      <c r="F34" s="166">
        <f>'2025 Air Plant Program - V5'!$K$24</f>
        <v>0</v>
      </c>
      <c r="G34" s="166">
        <f>'2025 Air Plant Program - V5'!$K$24</f>
        <v>0</v>
      </c>
      <c r="H34" s="167">
        <f>'2025 Air Plant Program - V5'!$K$81</f>
        <v>0</v>
      </c>
      <c r="I34" s="168"/>
      <c r="J34" s="166">
        <f>'2025 Air Plant Program - V5'!$N$24</f>
        <v>0</v>
      </c>
      <c r="K34" s="166">
        <f>'2025 Air Plant Program - V5'!$N$24</f>
        <v>0</v>
      </c>
      <c r="L34" s="167">
        <f>'2025 Air Plant Program - V5'!$N$81</f>
        <v>0</v>
      </c>
      <c r="M34" s="168"/>
      <c r="N34" s="166">
        <f>'2025 Air Plant Program - V5'!$Q$24</f>
        <v>0</v>
      </c>
      <c r="O34" s="166">
        <f>'2025 Air Plant Program - V5'!$Q$24</f>
        <v>0</v>
      </c>
      <c r="P34" s="167">
        <f>'2025 Air Plant Program - V5'!$Q$81</f>
        <v>0</v>
      </c>
      <c r="Q34" s="168"/>
      <c r="R34" s="166">
        <f>'2025 Air Plant Program - V5'!$T$24</f>
        <v>0</v>
      </c>
      <c r="S34" s="166">
        <f>'2025 Air Plant Program - V5'!$T$24</f>
        <v>0</v>
      </c>
      <c r="T34" s="167">
        <f>'2025 Air Plant Program - V5'!$T$81</f>
        <v>0</v>
      </c>
      <c r="U34" s="169"/>
      <c r="V34" s="166">
        <f>'2025 Air Plant Program - V5'!$W$24</f>
        <v>0</v>
      </c>
      <c r="W34" s="166">
        <f>'2025 Air Plant Program - V5'!$W$24</f>
        <v>0</v>
      </c>
      <c r="X34" s="167">
        <f>'2025 Air Plant Program - V5'!$W$81</f>
        <v>0</v>
      </c>
      <c r="Y34" s="169"/>
    </row>
    <row r="35" spans="1:25" x14ac:dyDescent="0.2">
      <c r="A35" s="161"/>
      <c r="B35" s="162"/>
      <c r="C35" s="128" t="s">
        <v>260</v>
      </c>
      <c r="D35" s="5" t="s">
        <v>199</v>
      </c>
      <c r="E35" s="165">
        <v>25038</v>
      </c>
      <c r="F35" s="166">
        <f>'2025 Air Plant Program - V5'!$K$24</f>
        <v>0</v>
      </c>
      <c r="G35" s="166">
        <f>'2025 Air Plant Program - V5'!$K$24</f>
        <v>0</v>
      </c>
      <c r="H35" s="167">
        <f>'2025 Air Plant Program - V5'!$K$70</f>
        <v>0</v>
      </c>
      <c r="I35" s="168"/>
      <c r="J35" s="166">
        <f>'2025 Air Plant Program - V5'!$N$24</f>
        <v>0</v>
      </c>
      <c r="K35" s="166">
        <f>'2025 Air Plant Program - V5'!$N$24</f>
        <v>0</v>
      </c>
      <c r="L35" s="167">
        <f>'2025 Air Plant Program - V5'!$N$70</f>
        <v>0</v>
      </c>
      <c r="M35" s="168"/>
      <c r="N35" s="166">
        <f>'2025 Air Plant Program - V5'!$Q$24</f>
        <v>0</v>
      </c>
      <c r="O35" s="166">
        <f>'2025 Air Plant Program - V5'!$Q$24</f>
        <v>0</v>
      </c>
      <c r="P35" s="167">
        <f>'2025 Air Plant Program - V5'!$Q$70</f>
        <v>0</v>
      </c>
      <c r="Q35" s="168"/>
      <c r="R35" s="166">
        <f>'2025 Air Plant Program - V5'!$T$24</f>
        <v>0</v>
      </c>
      <c r="S35" s="166">
        <f>'2025 Air Plant Program - V5'!$T$24</f>
        <v>0</v>
      </c>
      <c r="T35" s="167">
        <f>'2025 Air Plant Program - V5'!$T$70</f>
        <v>0</v>
      </c>
      <c r="U35" s="169"/>
      <c r="V35" s="166">
        <f>'2025 Air Plant Program - V5'!$W$24</f>
        <v>0</v>
      </c>
      <c r="W35" s="166">
        <f>'2025 Air Plant Program - V5'!$W$24</f>
        <v>0</v>
      </c>
      <c r="X35" s="167">
        <f>'2025 Air Plant Program - V5'!$W$70</f>
        <v>0</v>
      </c>
      <c r="Y35" s="169"/>
    </row>
    <row r="36" spans="1:25" x14ac:dyDescent="0.2">
      <c r="A36" s="161"/>
      <c r="B36" s="162"/>
      <c r="C36" s="128" t="s">
        <v>268</v>
      </c>
      <c r="D36" s="5" t="s">
        <v>200</v>
      </c>
      <c r="E36" s="165">
        <v>25039</v>
      </c>
      <c r="F36" s="166">
        <f>'2025 Air Plant Program - V5'!$K$24</f>
        <v>0</v>
      </c>
      <c r="G36" s="166">
        <f>'2025 Air Plant Program - V5'!$K$24</f>
        <v>0</v>
      </c>
      <c r="H36" s="167">
        <f>'2025 Air Plant Program - V5'!$K$71</f>
        <v>0</v>
      </c>
      <c r="I36" s="168"/>
      <c r="J36" s="166">
        <f>'2025 Air Plant Program - V5'!$N$24</f>
        <v>0</v>
      </c>
      <c r="K36" s="166">
        <f>'2025 Air Plant Program - V5'!$N$24</f>
        <v>0</v>
      </c>
      <c r="L36" s="167">
        <f>'2025 Air Plant Program - V5'!$N$71</f>
        <v>0</v>
      </c>
      <c r="M36" s="168"/>
      <c r="N36" s="166">
        <f>'2025 Air Plant Program - V5'!$Q$24</f>
        <v>0</v>
      </c>
      <c r="O36" s="166">
        <f>'2025 Air Plant Program - V5'!$Q$24</f>
        <v>0</v>
      </c>
      <c r="P36" s="167">
        <f>'2025 Air Plant Program - V5'!$Q$71</f>
        <v>0</v>
      </c>
      <c r="Q36" s="168"/>
      <c r="R36" s="166">
        <f>'2025 Air Plant Program - V5'!$T$24</f>
        <v>0</v>
      </c>
      <c r="S36" s="166">
        <f>'2025 Air Plant Program - V5'!$T$24</f>
        <v>0</v>
      </c>
      <c r="T36" s="167">
        <f>'2025 Air Plant Program - V5'!$T$71</f>
        <v>0</v>
      </c>
      <c r="U36" s="169"/>
      <c r="V36" s="166">
        <f>'2025 Air Plant Program - V5'!$W$24</f>
        <v>0</v>
      </c>
      <c r="W36" s="166">
        <f>'2025 Air Plant Program - V5'!$W$24</f>
        <v>0</v>
      </c>
      <c r="X36" s="167">
        <f>'2025 Air Plant Program - V5'!$W$71</f>
        <v>0</v>
      </c>
      <c r="Y36" s="169"/>
    </row>
    <row r="37" spans="1:25" x14ac:dyDescent="0.2">
      <c r="A37" s="161"/>
      <c r="B37" s="162"/>
      <c r="C37" s="128" t="s">
        <v>244</v>
      </c>
      <c r="D37" s="5" t="s">
        <v>201</v>
      </c>
      <c r="E37" s="165">
        <v>21077</v>
      </c>
      <c r="F37" s="166">
        <f>'2025 Air Plant Program - V5'!$K$24</f>
        <v>0</v>
      </c>
      <c r="G37" s="166">
        <f>'2025 Air Plant Program - V5'!$K$24</f>
        <v>0</v>
      </c>
      <c r="H37" s="167">
        <f>'2025 Air Plant Program - V5'!$K$157</f>
        <v>0</v>
      </c>
      <c r="I37" s="168"/>
      <c r="J37" s="166">
        <f>'2025 Air Plant Program - V5'!$N$24</f>
        <v>0</v>
      </c>
      <c r="K37" s="166">
        <f>'2025 Air Plant Program - V5'!$N$24</f>
        <v>0</v>
      </c>
      <c r="L37" s="167">
        <f>'2025 Air Plant Program - V5'!$N$157</f>
        <v>0</v>
      </c>
      <c r="M37" s="168"/>
      <c r="N37" s="166">
        <f>'2025 Air Plant Program - V5'!$Q$24</f>
        <v>0</v>
      </c>
      <c r="O37" s="166">
        <f>'2025 Air Plant Program - V5'!$Q$24</f>
        <v>0</v>
      </c>
      <c r="P37" s="167">
        <f>'2025 Air Plant Program - V5'!$Q$157</f>
        <v>0</v>
      </c>
      <c r="Q37" s="168"/>
      <c r="R37" s="166">
        <f>'2025 Air Plant Program - V5'!$T$24</f>
        <v>0</v>
      </c>
      <c r="S37" s="166">
        <f>'2025 Air Plant Program - V5'!$T$24</f>
        <v>0</v>
      </c>
      <c r="T37" s="167">
        <f>'2025 Air Plant Program - V5'!$T$157</f>
        <v>0</v>
      </c>
      <c r="U37" s="169"/>
      <c r="V37" s="166">
        <f>'2025 Air Plant Program - V5'!$W$24</f>
        <v>0</v>
      </c>
      <c r="W37" s="166">
        <f>'2025 Air Plant Program - V5'!$W$24</f>
        <v>0</v>
      </c>
      <c r="X37" s="167">
        <f>'2025 Air Plant Program - V5'!$W$157</f>
        <v>0</v>
      </c>
      <c r="Y37" s="169"/>
    </row>
    <row r="38" spans="1:25" x14ac:dyDescent="0.2">
      <c r="A38" s="161"/>
      <c r="B38" s="162"/>
      <c r="C38" s="128" t="s">
        <v>123</v>
      </c>
      <c r="D38" s="5" t="s">
        <v>127</v>
      </c>
      <c r="E38" s="165">
        <v>28106</v>
      </c>
      <c r="F38" s="166">
        <f>'2025 Air Plant Program - V5'!$K$24</f>
        <v>0</v>
      </c>
      <c r="G38" s="166">
        <f>'2025 Air Plant Program - V5'!$K$24</f>
        <v>0</v>
      </c>
      <c r="H38" s="167">
        <f>'2025 Air Plant Program - V5'!$K$100</f>
        <v>0</v>
      </c>
      <c r="I38" s="168"/>
      <c r="J38" s="166">
        <f>'2025 Air Plant Program - V5'!$N$24</f>
        <v>0</v>
      </c>
      <c r="K38" s="166">
        <f>'2025 Air Plant Program - V5'!$N$24</f>
        <v>0</v>
      </c>
      <c r="L38" s="167">
        <f>'2025 Air Plant Program - V5'!$N$100</f>
        <v>0</v>
      </c>
      <c r="M38" s="168"/>
      <c r="N38" s="166">
        <f>'2025 Air Plant Program - V5'!$Q$24</f>
        <v>0</v>
      </c>
      <c r="O38" s="166">
        <f>'2025 Air Plant Program - V5'!$Q$24</f>
        <v>0</v>
      </c>
      <c r="P38" s="167">
        <f>'2025 Air Plant Program - V5'!$Q$100</f>
        <v>0</v>
      </c>
      <c r="Q38" s="168"/>
      <c r="R38" s="166">
        <f>'2025 Air Plant Program - V5'!$T$24</f>
        <v>0</v>
      </c>
      <c r="S38" s="166">
        <f>'2025 Air Plant Program - V5'!$T$24</f>
        <v>0</v>
      </c>
      <c r="T38" s="167">
        <f>'2025 Air Plant Program - V5'!$T$100</f>
        <v>0</v>
      </c>
      <c r="U38" s="169"/>
      <c r="V38" s="166">
        <f>'2025 Air Plant Program - V5'!$W$24</f>
        <v>0</v>
      </c>
      <c r="W38" s="166">
        <f>'2025 Air Plant Program - V5'!$W$24</f>
        <v>0</v>
      </c>
      <c r="X38" s="167">
        <f>'2025 Air Plant Program - V5'!$W$100</f>
        <v>0</v>
      </c>
      <c r="Y38" s="169"/>
    </row>
    <row r="39" spans="1:25" x14ac:dyDescent="0.2">
      <c r="A39" s="161"/>
      <c r="B39" s="162"/>
      <c r="C39" s="128" t="s">
        <v>124</v>
      </c>
      <c r="D39" s="5" t="s">
        <v>128</v>
      </c>
      <c r="E39" s="165">
        <v>28107</v>
      </c>
      <c r="F39" s="166">
        <f>'2025 Air Plant Program - V5'!$K$24</f>
        <v>0</v>
      </c>
      <c r="G39" s="166">
        <f>'2025 Air Plant Program - V5'!$K$24</f>
        <v>0</v>
      </c>
      <c r="H39" s="167">
        <f>'2025 Air Plant Program - V5'!$K$101</f>
        <v>0</v>
      </c>
      <c r="I39" s="168"/>
      <c r="J39" s="166">
        <f>'2025 Air Plant Program - V5'!$N$24</f>
        <v>0</v>
      </c>
      <c r="K39" s="166">
        <f>'2025 Air Plant Program - V5'!$N$24</f>
        <v>0</v>
      </c>
      <c r="L39" s="167">
        <f>'2025 Air Plant Program - V5'!$N$101</f>
        <v>0</v>
      </c>
      <c r="M39" s="168"/>
      <c r="N39" s="166">
        <f>'2025 Air Plant Program - V5'!$Q$24</f>
        <v>0</v>
      </c>
      <c r="O39" s="166">
        <f>'2025 Air Plant Program - V5'!$Q$24</f>
        <v>0</v>
      </c>
      <c r="P39" s="167">
        <f>'2025 Air Plant Program - V5'!$Q$101</f>
        <v>0</v>
      </c>
      <c r="Q39" s="168"/>
      <c r="R39" s="166">
        <f>'2025 Air Plant Program - V5'!$T$24</f>
        <v>0</v>
      </c>
      <c r="S39" s="166">
        <f>'2025 Air Plant Program - V5'!$T$24</f>
        <v>0</v>
      </c>
      <c r="T39" s="167">
        <f>'2025 Air Plant Program - V5'!$T$101</f>
        <v>0</v>
      </c>
      <c r="U39" s="169"/>
      <c r="V39" s="166">
        <f>'2025 Air Plant Program - V5'!$W$24</f>
        <v>0</v>
      </c>
      <c r="W39" s="166">
        <f>'2025 Air Plant Program - V5'!$W$24</f>
        <v>0</v>
      </c>
      <c r="X39" s="167">
        <f>'2025 Air Plant Program - V5'!$W$101</f>
        <v>0</v>
      </c>
      <c r="Y39" s="169"/>
    </row>
    <row r="40" spans="1:25" x14ac:dyDescent="0.2">
      <c r="A40" s="161"/>
      <c r="B40" s="162"/>
      <c r="C40" s="128" t="s">
        <v>125</v>
      </c>
      <c r="D40" s="5" t="s">
        <v>129</v>
      </c>
      <c r="E40" s="165">
        <v>28108</v>
      </c>
      <c r="F40" s="166">
        <f>'2025 Air Plant Program - V5'!$K$24</f>
        <v>0</v>
      </c>
      <c r="G40" s="166">
        <f>'2025 Air Plant Program - V5'!$K$24</f>
        <v>0</v>
      </c>
      <c r="H40" s="167">
        <f>'2025 Air Plant Program - V5'!$K$102</f>
        <v>0</v>
      </c>
      <c r="I40" s="168"/>
      <c r="J40" s="166">
        <f>'2025 Air Plant Program - V5'!$N$24</f>
        <v>0</v>
      </c>
      <c r="K40" s="166">
        <f>'2025 Air Plant Program - V5'!$N$24</f>
        <v>0</v>
      </c>
      <c r="L40" s="167">
        <f>'2025 Air Plant Program - V5'!$N$102</f>
        <v>0</v>
      </c>
      <c r="M40" s="168"/>
      <c r="N40" s="166">
        <f>'2025 Air Plant Program - V5'!$Q$24</f>
        <v>0</v>
      </c>
      <c r="O40" s="166">
        <f>'2025 Air Plant Program - V5'!$Q$24</f>
        <v>0</v>
      </c>
      <c r="P40" s="167">
        <f>'2025 Air Plant Program - V5'!$Q$102</f>
        <v>0</v>
      </c>
      <c r="Q40" s="168"/>
      <c r="R40" s="166">
        <f>'2025 Air Plant Program - V5'!$T$24</f>
        <v>0</v>
      </c>
      <c r="S40" s="166">
        <f>'2025 Air Plant Program - V5'!$T$24</f>
        <v>0</v>
      </c>
      <c r="T40" s="167">
        <f>'2025 Air Plant Program - V5'!$T$102</f>
        <v>0</v>
      </c>
      <c r="U40" s="169"/>
      <c r="V40" s="166">
        <f>'2025 Air Plant Program - V5'!$W$24</f>
        <v>0</v>
      </c>
      <c r="W40" s="166">
        <f>'2025 Air Plant Program - V5'!$W$24</f>
        <v>0</v>
      </c>
      <c r="X40" s="167">
        <f>'2025 Air Plant Program - V5'!$W$102</f>
        <v>0</v>
      </c>
      <c r="Y40" s="169"/>
    </row>
    <row r="41" spans="1:25" x14ac:dyDescent="0.2">
      <c r="A41" s="161"/>
      <c r="B41" s="162"/>
      <c r="C41" s="128" t="s">
        <v>126</v>
      </c>
      <c r="D41" s="5" t="s">
        <v>241</v>
      </c>
      <c r="E41" s="165">
        <v>28109</v>
      </c>
      <c r="F41" s="166">
        <f>'2025 Air Plant Program - V5'!$K$24</f>
        <v>0</v>
      </c>
      <c r="G41" s="166">
        <f>'2025 Air Plant Program - V5'!$K$24</f>
        <v>0</v>
      </c>
      <c r="H41" s="167">
        <f>'2025 Air Plant Program - V5'!$K$103</f>
        <v>0</v>
      </c>
      <c r="I41" s="168"/>
      <c r="J41" s="166">
        <f>'2025 Air Plant Program - V5'!$N$24</f>
        <v>0</v>
      </c>
      <c r="K41" s="166">
        <f>'2025 Air Plant Program - V5'!$N$24</f>
        <v>0</v>
      </c>
      <c r="L41" s="167">
        <f>'2025 Air Plant Program - V5'!$N$103</f>
        <v>0</v>
      </c>
      <c r="M41" s="168"/>
      <c r="N41" s="166">
        <f>'2025 Air Plant Program - V5'!$Q$24</f>
        <v>0</v>
      </c>
      <c r="O41" s="166">
        <f>'2025 Air Plant Program - V5'!$Q$24</f>
        <v>0</v>
      </c>
      <c r="P41" s="167">
        <f>'2025 Air Plant Program - V5'!$Q$103</f>
        <v>0</v>
      </c>
      <c r="Q41" s="168"/>
      <c r="R41" s="166">
        <f>'2025 Air Plant Program - V5'!$T$24</f>
        <v>0</v>
      </c>
      <c r="S41" s="166">
        <f>'2025 Air Plant Program - V5'!$T$24</f>
        <v>0</v>
      </c>
      <c r="T41" s="167">
        <f>'2025 Air Plant Program - V5'!$T$103</f>
        <v>0</v>
      </c>
      <c r="U41" s="169"/>
      <c r="V41" s="166">
        <f>'2025 Air Plant Program - V5'!$W$24</f>
        <v>0</v>
      </c>
      <c r="W41" s="166">
        <f>'2025 Air Plant Program - V5'!$W$24</f>
        <v>0</v>
      </c>
      <c r="X41" s="167">
        <f>'2025 Air Plant Program - V5'!$W$103</f>
        <v>0</v>
      </c>
      <c r="Y41" s="169"/>
    </row>
    <row r="42" spans="1:25" x14ac:dyDescent="0.2">
      <c r="A42" s="161"/>
      <c r="B42" s="162"/>
      <c r="C42" s="128" t="s">
        <v>130</v>
      </c>
      <c r="D42" s="5" t="s">
        <v>134</v>
      </c>
      <c r="E42" s="165">
        <v>28117</v>
      </c>
      <c r="F42" s="166">
        <f>'2025 Air Plant Program - V5'!$K$24</f>
        <v>0</v>
      </c>
      <c r="G42" s="166">
        <f>'2025 Air Plant Program - V5'!$K$24</f>
        <v>0</v>
      </c>
      <c r="H42" s="167">
        <f>'2025 Air Plant Program - V5'!$K$104</f>
        <v>0</v>
      </c>
      <c r="I42" s="168"/>
      <c r="J42" s="166">
        <f>'2025 Air Plant Program - V5'!$N$24</f>
        <v>0</v>
      </c>
      <c r="K42" s="166">
        <f>'2025 Air Plant Program - V5'!$N$24</f>
        <v>0</v>
      </c>
      <c r="L42" s="167">
        <f>'2025 Air Plant Program - V5'!$N$104</f>
        <v>0</v>
      </c>
      <c r="M42" s="168"/>
      <c r="N42" s="166">
        <f>'2025 Air Plant Program - V5'!$Q$24</f>
        <v>0</v>
      </c>
      <c r="O42" s="166">
        <f>'2025 Air Plant Program - V5'!$Q$24</f>
        <v>0</v>
      </c>
      <c r="P42" s="167">
        <f>'2025 Air Plant Program - V5'!$Q$104</f>
        <v>0</v>
      </c>
      <c r="Q42" s="168"/>
      <c r="R42" s="166">
        <f>'2025 Air Plant Program - V5'!$T$24</f>
        <v>0</v>
      </c>
      <c r="S42" s="166">
        <f>'2025 Air Plant Program - V5'!$T$24</f>
        <v>0</v>
      </c>
      <c r="T42" s="167">
        <f>'2025 Air Plant Program - V5'!$T$104</f>
        <v>0</v>
      </c>
      <c r="U42" s="169"/>
      <c r="V42" s="166">
        <f>'2025 Air Plant Program - V5'!$W$24</f>
        <v>0</v>
      </c>
      <c r="W42" s="166">
        <f>'2025 Air Plant Program - V5'!$W$24</f>
        <v>0</v>
      </c>
      <c r="X42" s="167">
        <f>'2025 Air Plant Program - V5'!$W$104</f>
        <v>0</v>
      </c>
      <c r="Y42" s="169"/>
    </row>
    <row r="43" spans="1:25" x14ac:dyDescent="0.2">
      <c r="A43" s="161"/>
      <c r="B43" s="162"/>
      <c r="C43" s="128" t="s">
        <v>131</v>
      </c>
      <c r="D43" s="5" t="s">
        <v>135</v>
      </c>
      <c r="E43" s="165">
        <v>28118</v>
      </c>
      <c r="F43" s="166">
        <f>'2025 Air Plant Program - V5'!$K$24</f>
        <v>0</v>
      </c>
      <c r="G43" s="166">
        <f>'2025 Air Plant Program - V5'!$K$24</f>
        <v>0</v>
      </c>
      <c r="H43" s="167">
        <f>'2025 Air Plant Program - V5'!$K$105</f>
        <v>0</v>
      </c>
      <c r="I43" s="168"/>
      <c r="J43" s="166">
        <f>'2025 Air Plant Program - V5'!$N$24</f>
        <v>0</v>
      </c>
      <c r="K43" s="166">
        <f>'2025 Air Plant Program - V5'!$N$24</f>
        <v>0</v>
      </c>
      <c r="L43" s="167">
        <f>'2025 Air Plant Program - V5'!$N$105</f>
        <v>0</v>
      </c>
      <c r="M43" s="168"/>
      <c r="N43" s="166">
        <f>'2025 Air Plant Program - V5'!$Q$24</f>
        <v>0</v>
      </c>
      <c r="O43" s="166">
        <f>'2025 Air Plant Program - V5'!$Q$24</f>
        <v>0</v>
      </c>
      <c r="P43" s="167">
        <f>'2025 Air Plant Program - V5'!$Q$105</f>
        <v>0</v>
      </c>
      <c r="Q43" s="168"/>
      <c r="R43" s="166">
        <f>'2025 Air Plant Program - V5'!$T$24</f>
        <v>0</v>
      </c>
      <c r="S43" s="166">
        <f>'2025 Air Plant Program - V5'!$T$24</f>
        <v>0</v>
      </c>
      <c r="T43" s="167">
        <f>'2025 Air Plant Program - V5'!$T$105</f>
        <v>0</v>
      </c>
      <c r="U43" s="169"/>
      <c r="V43" s="166">
        <f>'2025 Air Plant Program - V5'!$W$24</f>
        <v>0</v>
      </c>
      <c r="W43" s="166">
        <f>'2025 Air Plant Program - V5'!$W$24</f>
        <v>0</v>
      </c>
      <c r="X43" s="167">
        <f>'2025 Air Plant Program - V5'!$W$105</f>
        <v>0</v>
      </c>
      <c r="Y43" s="169"/>
    </row>
    <row r="44" spans="1:25" x14ac:dyDescent="0.2">
      <c r="A44" s="161"/>
      <c r="B44" s="162"/>
      <c r="C44" s="128" t="s">
        <v>132</v>
      </c>
      <c r="D44" s="5" t="s">
        <v>136</v>
      </c>
      <c r="E44" s="165">
        <v>28121</v>
      </c>
      <c r="F44" s="166">
        <f>'2025 Air Plant Program - V5'!$K$24</f>
        <v>0</v>
      </c>
      <c r="G44" s="166">
        <f>'2025 Air Plant Program - V5'!$K$24</f>
        <v>0</v>
      </c>
      <c r="H44" s="167">
        <f>'2025 Air Plant Program - V5'!$K$106</f>
        <v>0</v>
      </c>
      <c r="I44" s="168"/>
      <c r="J44" s="166">
        <f>'2025 Air Plant Program - V5'!$N$24</f>
        <v>0</v>
      </c>
      <c r="K44" s="166">
        <f>'2025 Air Plant Program - V5'!$N$24</f>
        <v>0</v>
      </c>
      <c r="L44" s="167">
        <f>'2025 Air Plant Program - V5'!$N$106</f>
        <v>0</v>
      </c>
      <c r="M44" s="168"/>
      <c r="N44" s="166">
        <f>'2025 Air Plant Program - V5'!$Q$24</f>
        <v>0</v>
      </c>
      <c r="O44" s="166">
        <f>'2025 Air Plant Program - V5'!$Q$24</f>
        <v>0</v>
      </c>
      <c r="P44" s="167">
        <f>'2025 Air Plant Program - V5'!$Q$106</f>
        <v>0</v>
      </c>
      <c r="Q44" s="168"/>
      <c r="R44" s="166">
        <f>'2025 Air Plant Program - V5'!$T$24</f>
        <v>0</v>
      </c>
      <c r="S44" s="166">
        <f>'2025 Air Plant Program - V5'!$T$24</f>
        <v>0</v>
      </c>
      <c r="T44" s="167">
        <f>'2025 Air Plant Program - V5'!$T$106</f>
        <v>0</v>
      </c>
      <c r="U44" s="169"/>
      <c r="V44" s="166">
        <f>'2025 Air Plant Program - V5'!$W$24</f>
        <v>0</v>
      </c>
      <c r="W44" s="166">
        <f>'2025 Air Plant Program - V5'!$W$24</f>
        <v>0</v>
      </c>
      <c r="X44" s="167">
        <f>'2025 Air Plant Program - V5'!$W$106</f>
        <v>0</v>
      </c>
      <c r="Y44" s="169"/>
    </row>
    <row r="45" spans="1:25" x14ac:dyDescent="0.2">
      <c r="A45" s="161"/>
      <c r="B45" s="162"/>
      <c r="C45" s="128" t="s">
        <v>133</v>
      </c>
      <c r="D45" s="5" t="s">
        <v>242</v>
      </c>
      <c r="E45" s="165">
        <v>28122</v>
      </c>
      <c r="F45" s="166">
        <f>'2025 Air Plant Program - V5'!$K$24</f>
        <v>0</v>
      </c>
      <c r="G45" s="166">
        <f>'2025 Air Plant Program - V5'!$K$24</f>
        <v>0</v>
      </c>
      <c r="H45" s="167">
        <f>'2025 Air Plant Program - V5'!$K$107</f>
        <v>0</v>
      </c>
      <c r="I45" s="168"/>
      <c r="J45" s="166">
        <f>'2025 Air Plant Program - V5'!$N$24</f>
        <v>0</v>
      </c>
      <c r="K45" s="166">
        <f>'2025 Air Plant Program - V5'!$N$24</f>
        <v>0</v>
      </c>
      <c r="L45" s="167">
        <f>'2025 Air Plant Program - V5'!$N$107</f>
        <v>0</v>
      </c>
      <c r="M45" s="168"/>
      <c r="N45" s="166">
        <f>'2025 Air Plant Program - V5'!$Q$24</f>
        <v>0</v>
      </c>
      <c r="O45" s="166">
        <f>'2025 Air Plant Program - V5'!$Q$24</f>
        <v>0</v>
      </c>
      <c r="P45" s="167">
        <f>'2025 Air Plant Program - V5'!$Q$107</f>
        <v>0</v>
      </c>
      <c r="Q45" s="168"/>
      <c r="R45" s="166">
        <f>'2025 Air Plant Program - V5'!$T$24</f>
        <v>0</v>
      </c>
      <c r="S45" s="166">
        <f>'2025 Air Plant Program - V5'!$T$24</f>
        <v>0</v>
      </c>
      <c r="T45" s="167">
        <f>'2025 Air Plant Program - V5'!$T$107</f>
        <v>0</v>
      </c>
      <c r="U45" s="169"/>
      <c r="V45" s="166">
        <f>'2025 Air Plant Program - V5'!$W$24</f>
        <v>0</v>
      </c>
      <c r="W45" s="166">
        <f>'2025 Air Plant Program - V5'!$W$24</f>
        <v>0</v>
      </c>
      <c r="X45" s="167">
        <f>'2025 Air Plant Program - V5'!$W$107</f>
        <v>0</v>
      </c>
      <c r="Y45" s="169"/>
    </row>
    <row r="46" spans="1:25" x14ac:dyDescent="0.2">
      <c r="A46" s="161"/>
      <c r="B46" s="162"/>
      <c r="C46" s="128" t="s">
        <v>137</v>
      </c>
      <c r="D46" s="5" t="s">
        <v>158</v>
      </c>
      <c r="E46" s="165">
        <v>28136</v>
      </c>
      <c r="F46" s="166">
        <f>'2025 Air Plant Program - V5'!$K$24</f>
        <v>0</v>
      </c>
      <c r="G46" s="166">
        <f>'2025 Air Plant Program - V5'!$K$24</f>
        <v>0</v>
      </c>
      <c r="H46" s="167">
        <f>'2025 Air Plant Program - V5'!$K$109</f>
        <v>0</v>
      </c>
      <c r="I46" s="168"/>
      <c r="J46" s="166">
        <f>'2025 Air Plant Program - V5'!$N$24</f>
        <v>0</v>
      </c>
      <c r="K46" s="166">
        <f>'2025 Air Plant Program - V5'!$N$24</f>
        <v>0</v>
      </c>
      <c r="L46" s="167">
        <f>'2025 Air Plant Program - V5'!$N$109</f>
        <v>0</v>
      </c>
      <c r="M46" s="168"/>
      <c r="N46" s="166">
        <f>'2025 Air Plant Program - V5'!$Q$24</f>
        <v>0</v>
      </c>
      <c r="O46" s="166">
        <f>'2025 Air Plant Program - V5'!$Q$24</f>
        <v>0</v>
      </c>
      <c r="P46" s="167">
        <f>'2025 Air Plant Program - V5'!$Q$109</f>
        <v>0</v>
      </c>
      <c r="Q46" s="168"/>
      <c r="R46" s="166">
        <f>'2025 Air Plant Program - V5'!$T$24</f>
        <v>0</v>
      </c>
      <c r="S46" s="166">
        <f>'2025 Air Plant Program - V5'!$T$24</f>
        <v>0</v>
      </c>
      <c r="T46" s="167">
        <f>'2025 Air Plant Program - V5'!$T$109</f>
        <v>0</v>
      </c>
      <c r="U46" s="169"/>
      <c r="V46" s="166">
        <f>'2025 Air Plant Program - V5'!$W$24</f>
        <v>0</v>
      </c>
      <c r="W46" s="166">
        <f>'2025 Air Plant Program - V5'!$W$24</f>
        <v>0</v>
      </c>
      <c r="X46" s="167">
        <f>'2025 Air Plant Program - V5'!$W$109</f>
        <v>0</v>
      </c>
      <c r="Y46" s="169"/>
    </row>
    <row r="47" spans="1:25" x14ac:dyDescent="0.2">
      <c r="A47" s="161"/>
      <c r="B47" s="162"/>
      <c r="C47" s="128" t="s">
        <v>138</v>
      </c>
      <c r="D47" s="5" t="s">
        <v>159</v>
      </c>
      <c r="E47" s="165">
        <v>28137</v>
      </c>
      <c r="F47" s="166">
        <f>'2025 Air Plant Program - V5'!$K$24</f>
        <v>0</v>
      </c>
      <c r="G47" s="166">
        <f>'2025 Air Plant Program - V5'!$K$24</f>
        <v>0</v>
      </c>
      <c r="H47" s="167">
        <f>'2025 Air Plant Program - V5'!$K$110</f>
        <v>0</v>
      </c>
      <c r="I47" s="168"/>
      <c r="J47" s="166">
        <f>'2025 Air Plant Program - V5'!$N$24</f>
        <v>0</v>
      </c>
      <c r="K47" s="166">
        <f>'2025 Air Plant Program - V5'!$N$24</f>
        <v>0</v>
      </c>
      <c r="L47" s="167">
        <f>'2025 Air Plant Program - V5'!$N$110</f>
        <v>0</v>
      </c>
      <c r="M47" s="168"/>
      <c r="N47" s="166">
        <f>'2025 Air Plant Program - V5'!$Q$24</f>
        <v>0</v>
      </c>
      <c r="O47" s="166">
        <f>'2025 Air Plant Program - V5'!$Q$24</f>
        <v>0</v>
      </c>
      <c r="P47" s="167">
        <f>'2025 Air Plant Program - V5'!$Q$110</f>
        <v>0</v>
      </c>
      <c r="Q47" s="168"/>
      <c r="R47" s="166">
        <f>'2025 Air Plant Program - V5'!$T$24</f>
        <v>0</v>
      </c>
      <c r="S47" s="166">
        <f>'2025 Air Plant Program - V5'!$T$24</f>
        <v>0</v>
      </c>
      <c r="T47" s="167">
        <f>'2025 Air Plant Program - V5'!$T$110</f>
        <v>0</v>
      </c>
      <c r="U47" s="169"/>
      <c r="V47" s="166">
        <f>'2025 Air Plant Program - V5'!$W$24</f>
        <v>0</v>
      </c>
      <c r="W47" s="166">
        <f>'2025 Air Plant Program - V5'!$W$24</f>
        <v>0</v>
      </c>
      <c r="X47" s="167">
        <f>'2025 Air Plant Program - V5'!$W$110</f>
        <v>0</v>
      </c>
      <c r="Y47" s="169"/>
    </row>
    <row r="48" spans="1:25" x14ac:dyDescent="0.2">
      <c r="A48" s="161"/>
      <c r="B48" s="162"/>
      <c r="C48" s="128" t="s">
        <v>139</v>
      </c>
      <c r="D48" s="5" t="s">
        <v>160</v>
      </c>
      <c r="E48" s="165">
        <v>28138</v>
      </c>
      <c r="F48" s="166">
        <f>'2025 Air Plant Program - V5'!$K$24</f>
        <v>0</v>
      </c>
      <c r="G48" s="166">
        <f>'2025 Air Plant Program - V5'!$K$24</f>
        <v>0</v>
      </c>
      <c r="H48" s="167">
        <f>'2025 Air Plant Program - V5'!$K$111</f>
        <v>0</v>
      </c>
      <c r="I48" s="168"/>
      <c r="J48" s="166">
        <f>'2025 Air Plant Program - V5'!$N$24</f>
        <v>0</v>
      </c>
      <c r="K48" s="166">
        <f>'2025 Air Plant Program - V5'!$N$24</f>
        <v>0</v>
      </c>
      <c r="L48" s="167">
        <f>'2025 Air Plant Program - V5'!$N$111</f>
        <v>0</v>
      </c>
      <c r="M48" s="168"/>
      <c r="N48" s="166">
        <f>'2025 Air Plant Program - V5'!$Q$24</f>
        <v>0</v>
      </c>
      <c r="O48" s="166">
        <f>'2025 Air Plant Program - V5'!$Q$24</f>
        <v>0</v>
      </c>
      <c r="P48" s="167">
        <f>'2025 Air Plant Program - V5'!$Q$111</f>
        <v>0</v>
      </c>
      <c r="Q48" s="168"/>
      <c r="R48" s="166">
        <f>'2025 Air Plant Program - V5'!$T$24</f>
        <v>0</v>
      </c>
      <c r="S48" s="166">
        <f>'2025 Air Plant Program - V5'!$T$24</f>
        <v>0</v>
      </c>
      <c r="T48" s="167">
        <f>'2025 Air Plant Program - V5'!$T$111</f>
        <v>0</v>
      </c>
      <c r="U48" s="169"/>
      <c r="V48" s="166">
        <f>'2025 Air Plant Program - V5'!$W$24</f>
        <v>0</v>
      </c>
      <c r="W48" s="166">
        <f>'2025 Air Plant Program - V5'!$W$24</f>
        <v>0</v>
      </c>
      <c r="X48" s="167">
        <f>'2025 Air Plant Program - V5'!$W$111</f>
        <v>0</v>
      </c>
      <c r="Y48" s="169"/>
    </row>
    <row r="49" spans="1:25" x14ac:dyDescent="0.2">
      <c r="A49" s="161"/>
      <c r="B49" s="162"/>
      <c r="C49" s="128" t="s">
        <v>140</v>
      </c>
      <c r="D49" s="5" t="s">
        <v>161</v>
      </c>
      <c r="E49" s="165">
        <v>28139</v>
      </c>
      <c r="F49" s="166">
        <f>'2025 Air Plant Program - V5'!$K$24</f>
        <v>0</v>
      </c>
      <c r="G49" s="166">
        <f>'2025 Air Plant Program - V5'!$K$24</f>
        <v>0</v>
      </c>
      <c r="H49" s="167">
        <f>'2025 Air Plant Program - V5'!$K$112</f>
        <v>0</v>
      </c>
      <c r="I49" s="168"/>
      <c r="J49" s="166">
        <f>'2025 Air Plant Program - V5'!$N$24</f>
        <v>0</v>
      </c>
      <c r="K49" s="166">
        <f>'2025 Air Plant Program - V5'!$N$24</f>
        <v>0</v>
      </c>
      <c r="L49" s="167">
        <f>'2025 Air Plant Program - V5'!$N$112</f>
        <v>0</v>
      </c>
      <c r="M49" s="168"/>
      <c r="N49" s="166">
        <f>'2025 Air Plant Program - V5'!$Q$24</f>
        <v>0</v>
      </c>
      <c r="O49" s="166">
        <f>'2025 Air Plant Program - V5'!$Q$24</f>
        <v>0</v>
      </c>
      <c r="P49" s="167">
        <f>'2025 Air Plant Program - V5'!$Q$112</f>
        <v>0</v>
      </c>
      <c r="Q49" s="168"/>
      <c r="R49" s="166">
        <f>'2025 Air Plant Program - V5'!$T$24</f>
        <v>0</v>
      </c>
      <c r="S49" s="166">
        <f>'2025 Air Plant Program - V5'!$T$24</f>
        <v>0</v>
      </c>
      <c r="T49" s="167">
        <f>'2025 Air Plant Program - V5'!$T$112</f>
        <v>0</v>
      </c>
      <c r="U49" s="169"/>
      <c r="V49" s="166">
        <f>'2025 Air Plant Program - V5'!$W$24</f>
        <v>0</v>
      </c>
      <c r="W49" s="166">
        <f>'2025 Air Plant Program - V5'!$W$24</f>
        <v>0</v>
      </c>
      <c r="X49" s="167">
        <f>'2025 Air Plant Program - V5'!$W$112</f>
        <v>0</v>
      </c>
      <c r="Y49" s="169"/>
    </row>
    <row r="50" spans="1:25" x14ac:dyDescent="0.2">
      <c r="A50" s="161"/>
      <c r="B50" s="162"/>
      <c r="C50" s="128" t="s">
        <v>141</v>
      </c>
      <c r="D50" s="5" t="s">
        <v>162</v>
      </c>
      <c r="E50" s="165">
        <v>28140</v>
      </c>
      <c r="F50" s="166">
        <f>'2025 Air Plant Program - V5'!$K$24</f>
        <v>0</v>
      </c>
      <c r="G50" s="166">
        <f>'2025 Air Plant Program - V5'!$K$24</f>
        <v>0</v>
      </c>
      <c r="H50" s="167">
        <f>'2025 Air Plant Program - V5'!$K$113</f>
        <v>0</v>
      </c>
      <c r="I50" s="168"/>
      <c r="J50" s="166">
        <f>'2025 Air Plant Program - V5'!$N$24</f>
        <v>0</v>
      </c>
      <c r="K50" s="166">
        <f>'2025 Air Plant Program - V5'!$N$24</f>
        <v>0</v>
      </c>
      <c r="L50" s="167">
        <f>'2025 Air Plant Program - V5'!$N$113</f>
        <v>0</v>
      </c>
      <c r="M50" s="168"/>
      <c r="N50" s="166">
        <f>'2025 Air Plant Program - V5'!$Q$24</f>
        <v>0</v>
      </c>
      <c r="O50" s="166">
        <f>'2025 Air Plant Program - V5'!$Q$24</f>
        <v>0</v>
      </c>
      <c r="P50" s="167">
        <f>'2025 Air Plant Program - V5'!$Q$113</f>
        <v>0</v>
      </c>
      <c r="Q50" s="168"/>
      <c r="R50" s="166">
        <f>'2025 Air Plant Program - V5'!$T$24</f>
        <v>0</v>
      </c>
      <c r="S50" s="166">
        <f>'2025 Air Plant Program - V5'!$T$24</f>
        <v>0</v>
      </c>
      <c r="T50" s="167">
        <f>'2025 Air Plant Program - V5'!$T$113</f>
        <v>0</v>
      </c>
      <c r="U50" s="169"/>
      <c r="V50" s="166">
        <f>'2025 Air Plant Program - V5'!$W$24</f>
        <v>0</v>
      </c>
      <c r="W50" s="166">
        <f>'2025 Air Plant Program - V5'!$W$24</f>
        <v>0</v>
      </c>
      <c r="X50" s="167">
        <f>'2025 Air Plant Program - V5'!$W$113</f>
        <v>0</v>
      </c>
      <c r="Y50" s="169"/>
    </row>
    <row r="51" spans="1:25" x14ac:dyDescent="0.2">
      <c r="A51" s="161"/>
      <c r="B51" s="162"/>
      <c r="C51" s="128" t="s">
        <v>142</v>
      </c>
      <c r="D51" s="5" t="s">
        <v>163</v>
      </c>
      <c r="E51" s="165">
        <v>28113</v>
      </c>
      <c r="F51" s="166">
        <f>'2025 Air Plant Program - V5'!$K$24</f>
        <v>0</v>
      </c>
      <c r="G51" s="166">
        <f>'2025 Air Plant Program - V5'!$K$24</f>
        <v>0</v>
      </c>
      <c r="H51" s="167">
        <f>'2025 Air Plant Program - V5'!$K$114</f>
        <v>0</v>
      </c>
      <c r="I51" s="168"/>
      <c r="J51" s="166">
        <f>'2025 Air Plant Program - V5'!$N$24</f>
        <v>0</v>
      </c>
      <c r="K51" s="166">
        <f>'2025 Air Plant Program - V5'!$N$24</f>
        <v>0</v>
      </c>
      <c r="L51" s="167">
        <f>'2025 Air Plant Program - V5'!$N$114</f>
        <v>0</v>
      </c>
      <c r="M51" s="168"/>
      <c r="N51" s="166">
        <f>'2025 Air Plant Program - V5'!$Q$24</f>
        <v>0</v>
      </c>
      <c r="O51" s="166">
        <f>'2025 Air Plant Program - V5'!$Q$24</f>
        <v>0</v>
      </c>
      <c r="P51" s="167">
        <f>'2025 Air Plant Program - V5'!$Q$114</f>
        <v>0</v>
      </c>
      <c r="Q51" s="168"/>
      <c r="R51" s="166">
        <f>'2025 Air Plant Program - V5'!$T$24</f>
        <v>0</v>
      </c>
      <c r="S51" s="166">
        <f>'2025 Air Plant Program - V5'!$T$24</f>
        <v>0</v>
      </c>
      <c r="T51" s="167">
        <f>'2025 Air Plant Program - V5'!$T$114</f>
        <v>0</v>
      </c>
      <c r="U51" s="169"/>
      <c r="V51" s="166">
        <f>'2025 Air Plant Program - V5'!$W$24</f>
        <v>0</v>
      </c>
      <c r="W51" s="166">
        <f>'2025 Air Plant Program - V5'!$W$24</f>
        <v>0</v>
      </c>
      <c r="X51" s="167">
        <f>'2025 Air Plant Program - V5'!$W$114</f>
        <v>0</v>
      </c>
      <c r="Y51" s="169"/>
    </row>
    <row r="52" spans="1:25" x14ac:dyDescent="0.2">
      <c r="A52" s="161"/>
      <c r="B52" s="162"/>
      <c r="C52" s="128" t="s">
        <v>143</v>
      </c>
      <c r="D52" s="5" t="s">
        <v>164</v>
      </c>
      <c r="E52" s="165">
        <v>28114</v>
      </c>
      <c r="F52" s="166">
        <f>'2025 Air Plant Program - V5'!$K$24</f>
        <v>0</v>
      </c>
      <c r="G52" s="166">
        <f>'2025 Air Plant Program - V5'!$K$24</f>
        <v>0</v>
      </c>
      <c r="H52" s="167">
        <f>'2025 Air Plant Program - V5'!$K$115</f>
        <v>0</v>
      </c>
      <c r="I52" s="168"/>
      <c r="J52" s="166">
        <f>'2025 Air Plant Program - V5'!$N$24</f>
        <v>0</v>
      </c>
      <c r="K52" s="166">
        <f>'2025 Air Plant Program - V5'!$N$24</f>
        <v>0</v>
      </c>
      <c r="L52" s="167">
        <f>'2025 Air Plant Program - V5'!$N$115</f>
        <v>0</v>
      </c>
      <c r="M52" s="168"/>
      <c r="N52" s="166">
        <f>'2025 Air Plant Program - V5'!$Q$24</f>
        <v>0</v>
      </c>
      <c r="O52" s="166">
        <f>'2025 Air Plant Program - V5'!$Q$24</f>
        <v>0</v>
      </c>
      <c r="P52" s="167">
        <f>'2025 Air Plant Program - V5'!$Q$115</f>
        <v>0</v>
      </c>
      <c r="Q52" s="168"/>
      <c r="R52" s="166">
        <f>'2025 Air Plant Program - V5'!$T$24</f>
        <v>0</v>
      </c>
      <c r="S52" s="166">
        <f>'2025 Air Plant Program - V5'!$T$24</f>
        <v>0</v>
      </c>
      <c r="T52" s="167">
        <f>'2025 Air Plant Program - V5'!$T$115</f>
        <v>0</v>
      </c>
      <c r="U52" s="169"/>
      <c r="V52" s="166">
        <f>'2025 Air Plant Program - V5'!$W$24</f>
        <v>0</v>
      </c>
      <c r="W52" s="166">
        <f>'2025 Air Plant Program - V5'!$W$24</f>
        <v>0</v>
      </c>
      <c r="X52" s="167">
        <f>'2025 Air Plant Program - V5'!$W$115</f>
        <v>0</v>
      </c>
      <c r="Y52" s="169"/>
    </row>
    <row r="53" spans="1:25" x14ac:dyDescent="0.2">
      <c r="A53" s="161"/>
      <c r="B53" s="162"/>
      <c r="C53" s="128" t="s">
        <v>144</v>
      </c>
      <c r="D53" s="5" t="s">
        <v>165</v>
      </c>
      <c r="E53" s="165">
        <v>28116</v>
      </c>
      <c r="F53" s="166">
        <f>'2025 Air Plant Program - V5'!$K$24</f>
        <v>0</v>
      </c>
      <c r="G53" s="166">
        <f>'2025 Air Plant Program - V5'!$K$24</f>
        <v>0</v>
      </c>
      <c r="H53" s="167">
        <f>'2025 Air Plant Program - V5'!$K$116</f>
        <v>0</v>
      </c>
      <c r="I53" s="168"/>
      <c r="J53" s="166">
        <f>'2025 Air Plant Program - V5'!$N$24</f>
        <v>0</v>
      </c>
      <c r="K53" s="166">
        <f>'2025 Air Plant Program - V5'!$N$24</f>
        <v>0</v>
      </c>
      <c r="L53" s="167">
        <f>'2025 Air Plant Program - V5'!$N$116</f>
        <v>0</v>
      </c>
      <c r="M53" s="168"/>
      <c r="N53" s="166">
        <f>'2025 Air Plant Program - V5'!$Q$24</f>
        <v>0</v>
      </c>
      <c r="O53" s="166">
        <f>'2025 Air Plant Program - V5'!$Q$24</f>
        <v>0</v>
      </c>
      <c r="P53" s="167">
        <f>'2025 Air Plant Program - V5'!$Q$116</f>
        <v>0</v>
      </c>
      <c r="Q53" s="168"/>
      <c r="R53" s="166">
        <f>'2025 Air Plant Program - V5'!$T$24</f>
        <v>0</v>
      </c>
      <c r="S53" s="166">
        <f>'2025 Air Plant Program - V5'!$T$24</f>
        <v>0</v>
      </c>
      <c r="T53" s="167">
        <f>'2025 Air Plant Program - V5'!$T$116</f>
        <v>0</v>
      </c>
      <c r="U53" s="169"/>
      <c r="V53" s="166">
        <f>'2025 Air Plant Program - V5'!$W$24</f>
        <v>0</v>
      </c>
      <c r="W53" s="166">
        <f>'2025 Air Plant Program - V5'!$W$24</f>
        <v>0</v>
      </c>
      <c r="X53" s="167">
        <f>'2025 Air Plant Program - V5'!$W$116</f>
        <v>0</v>
      </c>
      <c r="Y53" s="169"/>
    </row>
    <row r="54" spans="1:25" x14ac:dyDescent="0.2">
      <c r="A54" s="161"/>
      <c r="B54" s="162"/>
      <c r="C54" s="128" t="s">
        <v>145</v>
      </c>
      <c r="D54" s="5" t="s">
        <v>166</v>
      </c>
      <c r="E54" s="165">
        <v>28115</v>
      </c>
      <c r="F54" s="166">
        <f>'2025 Air Plant Program - V5'!$K$24</f>
        <v>0</v>
      </c>
      <c r="G54" s="166">
        <f>'2025 Air Plant Program - V5'!$K$24</f>
        <v>0</v>
      </c>
      <c r="H54" s="167">
        <f>'2025 Air Plant Program - V5'!$K$117</f>
        <v>0</v>
      </c>
      <c r="I54" s="168"/>
      <c r="J54" s="166">
        <f>'2025 Air Plant Program - V5'!$N$24</f>
        <v>0</v>
      </c>
      <c r="K54" s="166">
        <f>'2025 Air Plant Program - V5'!$N$24</f>
        <v>0</v>
      </c>
      <c r="L54" s="167">
        <f>'2025 Air Plant Program - V5'!$N$117</f>
        <v>0</v>
      </c>
      <c r="M54" s="168"/>
      <c r="N54" s="166">
        <f>'2025 Air Plant Program - V5'!$Q$24</f>
        <v>0</v>
      </c>
      <c r="O54" s="166">
        <f>'2025 Air Plant Program - V5'!$Q$24</f>
        <v>0</v>
      </c>
      <c r="P54" s="167">
        <f>'2025 Air Plant Program - V5'!$Q$117</f>
        <v>0</v>
      </c>
      <c r="Q54" s="168"/>
      <c r="R54" s="166">
        <f>'2025 Air Plant Program - V5'!$T$24</f>
        <v>0</v>
      </c>
      <c r="S54" s="166">
        <f>'2025 Air Plant Program - V5'!$T$24</f>
        <v>0</v>
      </c>
      <c r="T54" s="167">
        <f>'2025 Air Plant Program - V5'!$T$117</f>
        <v>0</v>
      </c>
      <c r="U54" s="169"/>
      <c r="V54" s="166">
        <f>'2025 Air Plant Program - V5'!$W$24</f>
        <v>0</v>
      </c>
      <c r="W54" s="166">
        <f>'2025 Air Plant Program - V5'!$W$24</f>
        <v>0</v>
      </c>
      <c r="X54" s="167">
        <f>'2025 Air Plant Program - V5'!$W$117</f>
        <v>0</v>
      </c>
      <c r="Y54" s="169"/>
    </row>
    <row r="55" spans="1:25" x14ac:dyDescent="0.2">
      <c r="A55" s="161"/>
      <c r="B55" s="162"/>
      <c r="C55" s="128" t="s">
        <v>146</v>
      </c>
      <c r="D55" s="5" t="s">
        <v>167</v>
      </c>
      <c r="E55" s="165">
        <v>28120</v>
      </c>
      <c r="F55" s="166">
        <f>'2025 Air Plant Program - V5'!$K$24</f>
        <v>0</v>
      </c>
      <c r="G55" s="166">
        <f>'2025 Air Plant Program - V5'!$K$24</f>
        <v>0</v>
      </c>
      <c r="H55" s="167">
        <f>'2025 Air Plant Program - V5'!$K$118</f>
        <v>0</v>
      </c>
      <c r="I55" s="168"/>
      <c r="J55" s="166">
        <f>'2025 Air Plant Program - V5'!$N$24</f>
        <v>0</v>
      </c>
      <c r="K55" s="166">
        <f>'2025 Air Plant Program - V5'!$N$24</f>
        <v>0</v>
      </c>
      <c r="L55" s="167">
        <f>'2025 Air Plant Program - V5'!$N$118</f>
        <v>0</v>
      </c>
      <c r="M55" s="168"/>
      <c r="N55" s="166">
        <f>'2025 Air Plant Program - V5'!$Q$24</f>
        <v>0</v>
      </c>
      <c r="O55" s="166">
        <f>'2025 Air Plant Program - V5'!$Q$24</f>
        <v>0</v>
      </c>
      <c r="P55" s="167">
        <f>'2025 Air Plant Program - V5'!$Q$118</f>
        <v>0</v>
      </c>
      <c r="Q55" s="168"/>
      <c r="R55" s="166">
        <f>'2025 Air Plant Program - V5'!$T$24</f>
        <v>0</v>
      </c>
      <c r="S55" s="166">
        <f>'2025 Air Plant Program - V5'!$T$24</f>
        <v>0</v>
      </c>
      <c r="T55" s="167">
        <f>'2025 Air Plant Program - V5'!$T$118</f>
        <v>0</v>
      </c>
      <c r="U55" s="169"/>
      <c r="V55" s="166">
        <f>'2025 Air Plant Program - V5'!$W$24</f>
        <v>0</v>
      </c>
      <c r="W55" s="166">
        <f>'2025 Air Plant Program - V5'!$W$24</f>
        <v>0</v>
      </c>
      <c r="X55" s="167">
        <f>'2025 Air Plant Program - V5'!$W$118</f>
        <v>0</v>
      </c>
      <c r="Y55" s="169"/>
    </row>
    <row r="56" spans="1:25" x14ac:dyDescent="0.2">
      <c r="A56" s="161"/>
      <c r="B56" s="162"/>
      <c r="C56" s="128" t="s">
        <v>147</v>
      </c>
      <c r="D56" s="5" t="s">
        <v>168</v>
      </c>
      <c r="E56" s="165">
        <v>28119</v>
      </c>
      <c r="F56" s="166">
        <f>'2025 Air Plant Program - V5'!$K$24</f>
        <v>0</v>
      </c>
      <c r="G56" s="166">
        <f>'2025 Air Plant Program - V5'!$K$24</f>
        <v>0</v>
      </c>
      <c r="H56" s="167">
        <f>'2025 Air Plant Program - V5'!$K$119</f>
        <v>0</v>
      </c>
      <c r="I56" s="168"/>
      <c r="J56" s="166">
        <f>'2025 Air Plant Program - V5'!$N$24</f>
        <v>0</v>
      </c>
      <c r="K56" s="166">
        <f>'2025 Air Plant Program - V5'!$N$24</f>
        <v>0</v>
      </c>
      <c r="L56" s="167">
        <f>'2025 Air Plant Program - V5'!$N$119</f>
        <v>0</v>
      </c>
      <c r="M56" s="168"/>
      <c r="N56" s="166">
        <f>'2025 Air Plant Program - V5'!$Q$24</f>
        <v>0</v>
      </c>
      <c r="O56" s="166">
        <f>'2025 Air Plant Program - V5'!$Q$24</f>
        <v>0</v>
      </c>
      <c r="P56" s="167">
        <f>'2025 Air Plant Program - V5'!$Q$119</f>
        <v>0</v>
      </c>
      <c r="Q56" s="168"/>
      <c r="R56" s="166">
        <f>'2025 Air Plant Program - V5'!$T$24</f>
        <v>0</v>
      </c>
      <c r="S56" s="166">
        <f>'2025 Air Plant Program - V5'!$T$24</f>
        <v>0</v>
      </c>
      <c r="T56" s="167">
        <f>'2025 Air Plant Program - V5'!$T$119</f>
        <v>0</v>
      </c>
      <c r="U56" s="169"/>
      <c r="V56" s="166">
        <f>'2025 Air Plant Program - V5'!$W$24</f>
        <v>0</v>
      </c>
      <c r="W56" s="166">
        <f>'2025 Air Plant Program - V5'!$W$24</f>
        <v>0</v>
      </c>
      <c r="X56" s="167">
        <f>'2025 Air Plant Program - V5'!$W$119</f>
        <v>0</v>
      </c>
      <c r="Y56" s="169"/>
    </row>
    <row r="57" spans="1:25" x14ac:dyDescent="0.2">
      <c r="A57" s="161"/>
      <c r="B57" s="162"/>
      <c r="C57" s="128" t="s">
        <v>148</v>
      </c>
      <c r="D57" s="5" t="s">
        <v>169</v>
      </c>
      <c r="E57" s="165">
        <v>28112</v>
      </c>
      <c r="F57" s="166">
        <f>'2025 Air Plant Program - V5'!$K$24</f>
        <v>0</v>
      </c>
      <c r="G57" s="166">
        <f>'2025 Air Plant Program - V5'!$K$24</f>
        <v>0</v>
      </c>
      <c r="H57" s="167">
        <f>'2025 Air Plant Program - V5'!$K$120</f>
        <v>0</v>
      </c>
      <c r="I57" s="168"/>
      <c r="J57" s="166">
        <f>'2025 Air Plant Program - V5'!$N$24</f>
        <v>0</v>
      </c>
      <c r="K57" s="166">
        <f>'2025 Air Plant Program - V5'!$N$24</f>
        <v>0</v>
      </c>
      <c r="L57" s="167">
        <f>'2025 Air Plant Program - V5'!$N$120</f>
        <v>0</v>
      </c>
      <c r="M57" s="168"/>
      <c r="N57" s="166">
        <f>'2025 Air Plant Program - V5'!$Q$24</f>
        <v>0</v>
      </c>
      <c r="O57" s="166">
        <f>'2025 Air Plant Program - V5'!$Q$24</f>
        <v>0</v>
      </c>
      <c r="P57" s="167">
        <f>'2025 Air Plant Program - V5'!$Q$120</f>
        <v>0</v>
      </c>
      <c r="Q57" s="168"/>
      <c r="R57" s="166">
        <f>'2025 Air Plant Program - V5'!$T$24</f>
        <v>0</v>
      </c>
      <c r="S57" s="166">
        <f>'2025 Air Plant Program - V5'!$T$24</f>
        <v>0</v>
      </c>
      <c r="T57" s="167">
        <f>'2025 Air Plant Program - V5'!$T$120</f>
        <v>0</v>
      </c>
      <c r="U57" s="169"/>
      <c r="V57" s="166">
        <f>'2025 Air Plant Program - V5'!$W$24</f>
        <v>0</v>
      </c>
      <c r="W57" s="166">
        <f>'2025 Air Plant Program - V5'!$W$24</f>
        <v>0</v>
      </c>
      <c r="X57" s="167">
        <f>'2025 Air Plant Program - V5'!$W$120</f>
        <v>0</v>
      </c>
      <c r="Y57" s="169"/>
    </row>
    <row r="58" spans="1:25" x14ac:dyDescent="0.2">
      <c r="A58" s="161"/>
      <c r="B58" s="162"/>
      <c r="C58" s="128" t="s">
        <v>149</v>
      </c>
      <c r="D58" s="5" t="s">
        <v>170</v>
      </c>
      <c r="E58" s="165">
        <v>28111</v>
      </c>
      <c r="F58" s="166">
        <f>'2025 Air Plant Program - V5'!$K$24</f>
        <v>0</v>
      </c>
      <c r="G58" s="166">
        <f>'2025 Air Plant Program - V5'!$K$24</f>
        <v>0</v>
      </c>
      <c r="H58" s="167">
        <f>'2025 Air Plant Program - V5'!$K$121</f>
        <v>0</v>
      </c>
      <c r="I58" s="168"/>
      <c r="J58" s="166">
        <f>'2025 Air Plant Program - V5'!$N$24</f>
        <v>0</v>
      </c>
      <c r="K58" s="166">
        <f>'2025 Air Plant Program - V5'!$N$24</f>
        <v>0</v>
      </c>
      <c r="L58" s="167">
        <f>'2025 Air Plant Program - V5'!$N$121</f>
        <v>0</v>
      </c>
      <c r="M58" s="168"/>
      <c r="N58" s="166">
        <f>'2025 Air Plant Program - V5'!$Q$24</f>
        <v>0</v>
      </c>
      <c r="O58" s="166">
        <f>'2025 Air Plant Program - V5'!$Q$24</f>
        <v>0</v>
      </c>
      <c r="P58" s="167">
        <f>'2025 Air Plant Program - V5'!$Q$121</f>
        <v>0</v>
      </c>
      <c r="Q58" s="168"/>
      <c r="R58" s="166">
        <f>'2025 Air Plant Program - V5'!$T$24</f>
        <v>0</v>
      </c>
      <c r="S58" s="166">
        <f>'2025 Air Plant Program - V5'!$T$24</f>
        <v>0</v>
      </c>
      <c r="T58" s="167">
        <f>'2025 Air Plant Program - V5'!$T$121</f>
        <v>0</v>
      </c>
      <c r="U58" s="169"/>
      <c r="V58" s="166">
        <f>'2025 Air Plant Program - V5'!$W$24</f>
        <v>0</v>
      </c>
      <c r="W58" s="166">
        <f>'2025 Air Plant Program - V5'!$W$24</f>
        <v>0</v>
      </c>
      <c r="X58" s="167">
        <f>'2025 Air Plant Program - V5'!$W$121</f>
        <v>0</v>
      </c>
      <c r="Y58" s="169"/>
    </row>
    <row r="59" spans="1:25" x14ac:dyDescent="0.2">
      <c r="A59" s="161"/>
      <c r="B59" s="162"/>
      <c r="C59" s="128" t="s">
        <v>150</v>
      </c>
      <c r="D59" s="5" t="s">
        <v>171</v>
      </c>
      <c r="E59" s="165">
        <v>28123</v>
      </c>
      <c r="F59" s="166">
        <f>'2025 Air Plant Program - V5'!$K$24</f>
        <v>0</v>
      </c>
      <c r="G59" s="166">
        <f>'2025 Air Plant Program - V5'!$K$24</f>
        <v>0</v>
      </c>
      <c r="H59" s="167">
        <f>'2025 Air Plant Program - V5'!$K$122</f>
        <v>0</v>
      </c>
      <c r="I59" s="168"/>
      <c r="J59" s="166">
        <f>'2025 Air Plant Program - V5'!$N$24</f>
        <v>0</v>
      </c>
      <c r="K59" s="166">
        <f>'2025 Air Plant Program - V5'!$N$24</f>
        <v>0</v>
      </c>
      <c r="L59" s="167">
        <f>'2025 Air Plant Program - V5'!$N$122</f>
        <v>0</v>
      </c>
      <c r="M59" s="168"/>
      <c r="N59" s="166">
        <f>'2025 Air Plant Program - V5'!$Q$24</f>
        <v>0</v>
      </c>
      <c r="O59" s="166">
        <f>'2025 Air Plant Program - V5'!$Q$24</f>
        <v>0</v>
      </c>
      <c r="P59" s="167">
        <f>'2025 Air Plant Program - V5'!$Q$122</f>
        <v>0</v>
      </c>
      <c r="Q59" s="168"/>
      <c r="R59" s="166">
        <f>'2025 Air Plant Program - V5'!$T$24</f>
        <v>0</v>
      </c>
      <c r="S59" s="166">
        <f>'2025 Air Plant Program - V5'!$T$24</f>
        <v>0</v>
      </c>
      <c r="T59" s="167">
        <f>'2025 Air Plant Program - V5'!$T$122</f>
        <v>0</v>
      </c>
      <c r="U59" s="169"/>
      <c r="V59" s="166">
        <f>'2025 Air Plant Program - V5'!$W$24</f>
        <v>0</v>
      </c>
      <c r="W59" s="166">
        <f>'2025 Air Plant Program - V5'!$W$24</f>
        <v>0</v>
      </c>
      <c r="X59" s="167">
        <f>'2025 Air Plant Program - V5'!$W$122</f>
        <v>0</v>
      </c>
      <c r="Y59" s="169"/>
    </row>
    <row r="60" spans="1:25" x14ac:dyDescent="0.2">
      <c r="A60" s="161"/>
      <c r="B60" s="162"/>
      <c r="C60" s="128" t="s">
        <v>151</v>
      </c>
      <c r="D60" s="5" t="s">
        <v>172</v>
      </c>
      <c r="E60" s="165">
        <v>28124</v>
      </c>
      <c r="F60" s="166">
        <f>'2025 Air Plant Program - V5'!$K$24</f>
        <v>0</v>
      </c>
      <c r="G60" s="166">
        <f>'2025 Air Plant Program - V5'!$K$24</f>
        <v>0</v>
      </c>
      <c r="H60" s="167">
        <f>'2025 Air Plant Program - V5'!$K$123</f>
        <v>0</v>
      </c>
      <c r="I60" s="168"/>
      <c r="J60" s="166">
        <f>'2025 Air Plant Program - V5'!$N$24</f>
        <v>0</v>
      </c>
      <c r="K60" s="166">
        <f>'2025 Air Plant Program - V5'!$N$24</f>
        <v>0</v>
      </c>
      <c r="L60" s="167">
        <f>'2025 Air Plant Program - V5'!$N$123</f>
        <v>0</v>
      </c>
      <c r="M60" s="168"/>
      <c r="N60" s="166">
        <f>'2025 Air Plant Program - V5'!$Q$24</f>
        <v>0</v>
      </c>
      <c r="O60" s="166">
        <f>'2025 Air Plant Program - V5'!$Q$24</f>
        <v>0</v>
      </c>
      <c r="P60" s="167">
        <f>'2025 Air Plant Program - V5'!$Q$123</f>
        <v>0</v>
      </c>
      <c r="Q60" s="168"/>
      <c r="R60" s="166">
        <f>'2025 Air Plant Program - V5'!$T$24</f>
        <v>0</v>
      </c>
      <c r="S60" s="166">
        <f>'2025 Air Plant Program - V5'!$T$24</f>
        <v>0</v>
      </c>
      <c r="T60" s="167">
        <f>'2025 Air Plant Program - V5'!$T$123</f>
        <v>0</v>
      </c>
      <c r="U60" s="169"/>
      <c r="V60" s="166">
        <f>'2025 Air Plant Program - V5'!$W$24</f>
        <v>0</v>
      </c>
      <c r="W60" s="166">
        <f>'2025 Air Plant Program - V5'!$W$24</f>
        <v>0</v>
      </c>
      <c r="X60" s="167">
        <f>'2025 Air Plant Program - V5'!$W$123</f>
        <v>0</v>
      </c>
      <c r="Y60" s="169"/>
    </row>
    <row r="61" spans="1:25" x14ac:dyDescent="0.2">
      <c r="A61" s="161"/>
      <c r="B61" s="162"/>
      <c r="C61" s="128" t="s">
        <v>152</v>
      </c>
      <c r="D61" s="5" t="s">
        <v>173</v>
      </c>
      <c r="E61" s="165">
        <v>28126</v>
      </c>
      <c r="F61" s="166">
        <f>'2025 Air Plant Program - V5'!$K$24</f>
        <v>0</v>
      </c>
      <c r="G61" s="166">
        <f>'2025 Air Plant Program - V5'!$K$24</f>
        <v>0</v>
      </c>
      <c r="H61" s="167">
        <f>'2025 Air Plant Program - V5'!$K$124</f>
        <v>0</v>
      </c>
      <c r="I61" s="168"/>
      <c r="J61" s="166">
        <f>'2025 Air Plant Program - V5'!$N$24</f>
        <v>0</v>
      </c>
      <c r="K61" s="166">
        <f>'2025 Air Plant Program - V5'!$N$24</f>
        <v>0</v>
      </c>
      <c r="L61" s="167">
        <f>'2025 Air Plant Program - V5'!$N$124</f>
        <v>0</v>
      </c>
      <c r="M61" s="168"/>
      <c r="N61" s="166">
        <f>'2025 Air Plant Program - V5'!$Q$24</f>
        <v>0</v>
      </c>
      <c r="O61" s="166">
        <f>'2025 Air Plant Program - V5'!$Q$24</f>
        <v>0</v>
      </c>
      <c r="P61" s="167">
        <f>'2025 Air Plant Program - V5'!$Q$124</f>
        <v>0</v>
      </c>
      <c r="Q61" s="168"/>
      <c r="R61" s="166">
        <f>'2025 Air Plant Program - V5'!$T$24</f>
        <v>0</v>
      </c>
      <c r="S61" s="166">
        <f>'2025 Air Plant Program - V5'!$T$24</f>
        <v>0</v>
      </c>
      <c r="T61" s="167">
        <f>'2025 Air Plant Program - V5'!$T$124</f>
        <v>0</v>
      </c>
      <c r="U61" s="169"/>
      <c r="V61" s="166">
        <f>'2025 Air Plant Program - V5'!$W$24</f>
        <v>0</v>
      </c>
      <c r="W61" s="166">
        <f>'2025 Air Plant Program - V5'!$W$24</f>
        <v>0</v>
      </c>
      <c r="X61" s="167">
        <f>'2025 Air Plant Program - V5'!$W$124</f>
        <v>0</v>
      </c>
      <c r="Y61" s="169"/>
    </row>
    <row r="62" spans="1:25" x14ac:dyDescent="0.2">
      <c r="A62" s="161"/>
      <c r="B62" s="162"/>
      <c r="C62" s="128" t="s">
        <v>153</v>
      </c>
      <c r="D62" s="5" t="s">
        <v>174</v>
      </c>
      <c r="E62" s="165">
        <v>28132</v>
      </c>
      <c r="F62" s="166">
        <f>'2025 Air Plant Program - V5'!$K$24</f>
        <v>0</v>
      </c>
      <c r="G62" s="166">
        <f>'2025 Air Plant Program - V5'!$K$24</f>
        <v>0</v>
      </c>
      <c r="H62" s="167">
        <f>'2025 Air Plant Program - V5'!$K$125</f>
        <v>0</v>
      </c>
      <c r="I62" s="168"/>
      <c r="J62" s="166">
        <f>'2025 Air Plant Program - V5'!$N$24</f>
        <v>0</v>
      </c>
      <c r="K62" s="166">
        <f>'2025 Air Plant Program - V5'!$N$24</f>
        <v>0</v>
      </c>
      <c r="L62" s="167">
        <f>'2025 Air Plant Program - V5'!$N$125</f>
        <v>0</v>
      </c>
      <c r="M62" s="168"/>
      <c r="N62" s="166">
        <f>'2025 Air Plant Program - V5'!$Q$24</f>
        <v>0</v>
      </c>
      <c r="O62" s="166">
        <f>'2025 Air Plant Program - V5'!$Q$24</f>
        <v>0</v>
      </c>
      <c r="P62" s="167">
        <f>'2025 Air Plant Program - V5'!$Q$125</f>
        <v>0</v>
      </c>
      <c r="Q62" s="168"/>
      <c r="R62" s="166">
        <f>'2025 Air Plant Program - V5'!$T$24</f>
        <v>0</v>
      </c>
      <c r="S62" s="166">
        <f>'2025 Air Plant Program - V5'!$T$24</f>
        <v>0</v>
      </c>
      <c r="T62" s="167">
        <f>'2025 Air Plant Program - V5'!$T$125</f>
        <v>0</v>
      </c>
      <c r="U62" s="169"/>
      <c r="V62" s="166">
        <f>'2025 Air Plant Program - V5'!$W$24</f>
        <v>0</v>
      </c>
      <c r="W62" s="166">
        <f>'2025 Air Plant Program - V5'!$W$24</f>
        <v>0</v>
      </c>
      <c r="X62" s="167">
        <f>'2025 Air Plant Program - V5'!$W$125</f>
        <v>0</v>
      </c>
      <c r="Y62" s="169"/>
    </row>
    <row r="63" spans="1:25" x14ac:dyDescent="0.2">
      <c r="A63" s="161"/>
      <c r="B63" s="162"/>
      <c r="C63" s="128" t="s">
        <v>154</v>
      </c>
      <c r="D63" s="5" t="s">
        <v>175</v>
      </c>
      <c r="E63" s="165">
        <v>28131</v>
      </c>
      <c r="F63" s="166">
        <f>'2025 Air Plant Program - V5'!$K$24</f>
        <v>0</v>
      </c>
      <c r="G63" s="166">
        <f>'2025 Air Plant Program - V5'!$K$24</f>
        <v>0</v>
      </c>
      <c r="H63" s="167">
        <f>'2025 Air Plant Program - V5'!$K$126</f>
        <v>0</v>
      </c>
      <c r="I63" s="168"/>
      <c r="J63" s="166">
        <f>'2025 Air Plant Program - V5'!$N$24</f>
        <v>0</v>
      </c>
      <c r="K63" s="166">
        <f>'2025 Air Plant Program - V5'!$N$24</f>
        <v>0</v>
      </c>
      <c r="L63" s="167">
        <f>'2025 Air Plant Program - V5'!$N$126</f>
        <v>0</v>
      </c>
      <c r="M63" s="168"/>
      <c r="N63" s="166">
        <f>'2025 Air Plant Program - V5'!$Q$24</f>
        <v>0</v>
      </c>
      <c r="O63" s="166">
        <f>'2025 Air Plant Program - V5'!$Q$24</f>
        <v>0</v>
      </c>
      <c r="P63" s="167">
        <f>'2025 Air Plant Program - V5'!$Q$126</f>
        <v>0</v>
      </c>
      <c r="Q63" s="168"/>
      <c r="R63" s="166">
        <f>'2025 Air Plant Program - V5'!$T$24</f>
        <v>0</v>
      </c>
      <c r="S63" s="166">
        <f>'2025 Air Plant Program - V5'!$T$24</f>
        <v>0</v>
      </c>
      <c r="T63" s="167">
        <f>'2025 Air Plant Program - V5'!$T$126</f>
        <v>0</v>
      </c>
      <c r="U63" s="169"/>
      <c r="V63" s="166">
        <f>'2025 Air Plant Program - V5'!$W$24</f>
        <v>0</v>
      </c>
      <c r="W63" s="166">
        <f>'2025 Air Plant Program - V5'!$W$24</f>
        <v>0</v>
      </c>
      <c r="X63" s="167">
        <f>'2025 Air Plant Program - V5'!$W$126</f>
        <v>0</v>
      </c>
      <c r="Y63" s="169"/>
    </row>
    <row r="64" spans="1:25" x14ac:dyDescent="0.2">
      <c r="A64" s="161"/>
      <c r="B64" s="162"/>
      <c r="C64" s="128" t="s">
        <v>155</v>
      </c>
      <c r="D64" s="5" t="s">
        <v>176</v>
      </c>
      <c r="E64" s="165">
        <v>28135</v>
      </c>
      <c r="F64" s="166">
        <f>'2025 Air Plant Program - V5'!$K$24</f>
        <v>0</v>
      </c>
      <c r="G64" s="166">
        <f>'2025 Air Plant Program - V5'!$K$24</f>
        <v>0</v>
      </c>
      <c r="H64" s="167">
        <f>'2025 Air Plant Program - V5'!$K$127</f>
        <v>0</v>
      </c>
      <c r="I64" s="168"/>
      <c r="J64" s="166">
        <f>'2025 Air Plant Program - V5'!$N$24</f>
        <v>0</v>
      </c>
      <c r="K64" s="166">
        <f>'2025 Air Plant Program - V5'!$N$24</f>
        <v>0</v>
      </c>
      <c r="L64" s="167">
        <f>'2025 Air Plant Program - V5'!$N$127</f>
        <v>0</v>
      </c>
      <c r="M64" s="168"/>
      <c r="N64" s="166">
        <f>'2025 Air Plant Program - V5'!$Q$24</f>
        <v>0</v>
      </c>
      <c r="O64" s="166">
        <f>'2025 Air Plant Program - V5'!$Q$24</f>
        <v>0</v>
      </c>
      <c r="P64" s="167">
        <f>'2025 Air Plant Program - V5'!$Q$127</f>
        <v>0</v>
      </c>
      <c r="Q64" s="168"/>
      <c r="R64" s="166">
        <f>'2025 Air Plant Program - V5'!$T$24</f>
        <v>0</v>
      </c>
      <c r="S64" s="166">
        <f>'2025 Air Plant Program - V5'!$T$24</f>
        <v>0</v>
      </c>
      <c r="T64" s="167">
        <f>'2025 Air Plant Program - V5'!$T$127</f>
        <v>0</v>
      </c>
      <c r="U64" s="169"/>
      <c r="V64" s="166">
        <f>'2025 Air Plant Program - V5'!$W$24</f>
        <v>0</v>
      </c>
      <c r="W64" s="166">
        <f>'2025 Air Plant Program - V5'!$W$24</f>
        <v>0</v>
      </c>
      <c r="X64" s="167">
        <f>'2025 Air Plant Program - V5'!$W$127</f>
        <v>0</v>
      </c>
      <c r="Y64" s="169"/>
    </row>
    <row r="65" spans="1:25" x14ac:dyDescent="0.2">
      <c r="A65" s="161"/>
      <c r="B65" s="162"/>
      <c r="C65" s="128" t="s">
        <v>156</v>
      </c>
      <c r="D65" s="5" t="s">
        <v>177</v>
      </c>
      <c r="E65" s="165">
        <v>28133</v>
      </c>
      <c r="F65" s="166">
        <f>'2025 Air Plant Program - V5'!$K$24</f>
        <v>0</v>
      </c>
      <c r="G65" s="166">
        <f>'2025 Air Plant Program - V5'!$K$24</f>
        <v>0</v>
      </c>
      <c r="H65" s="167">
        <f>'2025 Air Plant Program - V5'!$K$128</f>
        <v>0</v>
      </c>
      <c r="I65" s="168"/>
      <c r="J65" s="166">
        <f>'2025 Air Plant Program - V5'!$N$24</f>
        <v>0</v>
      </c>
      <c r="K65" s="166">
        <f>'2025 Air Plant Program - V5'!$N$24</f>
        <v>0</v>
      </c>
      <c r="L65" s="167">
        <f>'2025 Air Plant Program - V5'!$N$128</f>
        <v>0</v>
      </c>
      <c r="M65" s="168"/>
      <c r="N65" s="166">
        <f>'2025 Air Plant Program - V5'!$Q$24</f>
        <v>0</v>
      </c>
      <c r="O65" s="166">
        <f>'2025 Air Plant Program - V5'!$Q$24</f>
        <v>0</v>
      </c>
      <c r="P65" s="167">
        <f>'2025 Air Plant Program - V5'!$Q$128</f>
        <v>0</v>
      </c>
      <c r="Q65" s="168"/>
      <c r="R65" s="166">
        <f>'2025 Air Plant Program - V5'!$T$24</f>
        <v>0</v>
      </c>
      <c r="S65" s="166">
        <f>'2025 Air Plant Program - V5'!$T$24</f>
        <v>0</v>
      </c>
      <c r="T65" s="167">
        <f>'2025 Air Plant Program - V5'!$T$128</f>
        <v>0</v>
      </c>
      <c r="U65" s="169"/>
      <c r="V65" s="166">
        <f>'2025 Air Plant Program - V5'!$W$24</f>
        <v>0</v>
      </c>
      <c r="W65" s="166">
        <f>'2025 Air Plant Program - V5'!$W$24</f>
        <v>0</v>
      </c>
      <c r="X65" s="167">
        <f>'2025 Air Plant Program - V5'!$W$128</f>
        <v>0</v>
      </c>
      <c r="Y65" s="169"/>
    </row>
    <row r="66" spans="1:25" x14ac:dyDescent="0.2">
      <c r="A66" s="161"/>
      <c r="B66" s="162"/>
      <c r="C66" s="128" t="s">
        <v>157</v>
      </c>
      <c r="D66" s="5" t="s">
        <v>178</v>
      </c>
      <c r="E66" s="165">
        <v>28134</v>
      </c>
      <c r="F66" s="166">
        <f>'2025 Air Plant Program - V5'!$K$24</f>
        <v>0</v>
      </c>
      <c r="G66" s="166">
        <f>'2025 Air Plant Program - V5'!$K$24</f>
        <v>0</v>
      </c>
      <c r="H66" s="167">
        <f>'2025 Air Plant Program - V5'!$K$129</f>
        <v>0</v>
      </c>
      <c r="I66" s="168"/>
      <c r="J66" s="166">
        <f>'2025 Air Plant Program - V5'!$N$24</f>
        <v>0</v>
      </c>
      <c r="K66" s="166">
        <f>'2025 Air Plant Program - V5'!$N$24</f>
        <v>0</v>
      </c>
      <c r="L66" s="167">
        <f>'2025 Air Plant Program - V5'!$N$129</f>
        <v>0</v>
      </c>
      <c r="M66" s="168"/>
      <c r="N66" s="166">
        <f>'2025 Air Plant Program - V5'!$Q$24</f>
        <v>0</v>
      </c>
      <c r="O66" s="166">
        <f>'2025 Air Plant Program - V5'!$Q$24</f>
        <v>0</v>
      </c>
      <c r="P66" s="167">
        <f>'2025 Air Plant Program - V5'!$Q$129</f>
        <v>0</v>
      </c>
      <c r="Q66" s="168"/>
      <c r="R66" s="166">
        <f>'2025 Air Plant Program - V5'!$T$24</f>
        <v>0</v>
      </c>
      <c r="S66" s="166">
        <f>'2025 Air Plant Program - V5'!$T$24</f>
        <v>0</v>
      </c>
      <c r="T66" s="167">
        <f>'2025 Air Plant Program - V5'!$T$129</f>
        <v>0</v>
      </c>
      <c r="U66" s="169"/>
      <c r="V66" s="166">
        <f>'2025 Air Plant Program - V5'!$W$24</f>
        <v>0</v>
      </c>
      <c r="W66" s="166">
        <f>'2025 Air Plant Program - V5'!$W$24</f>
        <v>0</v>
      </c>
      <c r="X66" s="167">
        <f>'2025 Air Plant Program - V5'!$W$129</f>
        <v>0</v>
      </c>
      <c r="Y66" s="169"/>
    </row>
    <row r="67" spans="1:25" x14ac:dyDescent="0.2">
      <c r="A67" s="161"/>
      <c r="B67" s="162"/>
      <c r="C67" s="128" t="s">
        <v>46</v>
      </c>
      <c r="D67" s="5" t="s">
        <v>234</v>
      </c>
      <c r="E67" s="165">
        <v>19279</v>
      </c>
      <c r="F67" s="166">
        <f>'2025 Air Plant Program - V5'!$K$24</f>
        <v>0</v>
      </c>
      <c r="G67" s="166">
        <f>'2025 Air Plant Program - V5'!$K$24</f>
        <v>0</v>
      </c>
      <c r="H67" s="167">
        <f>'2025 Air Plant Program - V5'!$K$141</f>
        <v>0</v>
      </c>
      <c r="I67" s="168"/>
      <c r="J67" s="166">
        <f>'2025 Air Plant Program - V5'!$N$24</f>
        <v>0</v>
      </c>
      <c r="K67" s="166">
        <f>'2025 Air Plant Program - V5'!$N$24</f>
        <v>0</v>
      </c>
      <c r="L67" s="167">
        <f>'2025 Air Plant Program - V5'!$N$141</f>
        <v>0</v>
      </c>
      <c r="M67" s="168"/>
      <c r="N67" s="166">
        <f>'2025 Air Plant Program - V5'!$Q$24</f>
        <v>0</v>
      </c>
      <c r="O67" s="166">
        <f>'2025 Air Plant Program - V5'!$Q$24</f>
        <v>0</v>
      </c>
      <c r="P67" s="167">
        <f>'2025 Air Plant Program - V5'!$Q$141</f>
        <v>0</v>
      </c>
      <c r="Q67" s="168"/>
      <c r="R67" s="166">
        <f>'2025 Air Plant Program - V5'!$T$24</f>
        <v>0</v>
      </c>
      <c r="S67" s="166">
        <f>'2025 Air Plant Program - V5'!$T$24</f>
        <v>0</v>
      </c>
      <c r="T67" s="167">
        <f>'2025 Air Plant Program - V5'!$T$141</f>
        <v>0</v>
      </c>
      <c r="U67" s="169"/>
      <c r="V67" s="166">
        <f>'2025 Air Plant Program - V5'!$W$24</f>
        <v>0</v>
      </c>
      <c r="W67" s="166">
        <f>'2025 Air Plant Program - V5'!$W$24</f>
        <v>0</v>
      </c>
      <c r="X67" s="167">
        <f>'2025 Air Plant Program - V5'!$W$141</f>
        <v>0</v>
      </c>
      <c r="Y67" s="169"/>
    </row>
    <row r="68" spans="1:25" x14ac:dyDescent="0.2">
      <c r="A68" s="161"/>
      <c r="B68" s="162"/>
      <c r="C68" s="128" t="s">
        <v>270</v>
      </c>
      <c r="D68" s="5" t="s">
        <v>235</v>
      </c>
      <c r="E68" s="165">
        <v>28151</v>
      </c>
      <c r="F68" s="166">
        <f>'2025 Air Plant Program - V5'!$K$24</f>
        <v>0</v>
      </c>
      <c r="G68" s="166">
        <f>'2025 Air Plant Program - V5'!$K$24</f>
        <v>0</v>
      </c>
      <c r="H68" s="167">
        <f>'2025 Air Plant Program - V5'!$K$142</f>
        <v>0</v>
      </c>
      <c r="I68" s="168"/>
      <c r="J68" s="166">
        <f>'2025 Air Plant Program - V5'!$N$24</f>
        <v>0</v>
      </c>
      <c r="K68" s="166">
        <f>'2025 Air Plant Program - V5'!$N$24</f>
        <v>0</v>
      </c>
      <c r="L68" s="167">
        <f>'2025 Air Plant Program - V5'!$N$142</f>
        <v>0</v>
      </c>
      <c r="M68" s="168"/>
      <c r="N68" s="166">
        <f>'2025 Air Plant Program - V5'!$Q$24</f>
        <v>0</v>
      </c>
      <c r="O68" s="166">
        <f>'2025 Air Plant Program - V5'!$Q$24</f>
        <v>0</v>
      </c>
      <c r="P68" s="167">
        <f>'2025 Air Plant Program - V5'!$Q$142</f>
        <v>0</v>
      </c>
      <c r="Q68" s="168"/>
      <c r="R68" s="166">
        <f>'2025 Air Plant Program - V5'!$T$24</f>
        <v>0</v>
      </c>
      <c r="S68" s="166">
        <f>'2025 Air Plant Program - V5'!$T$24</f>
        <v>0</v>
      </c>
      <c r="T68" s="167">
        <f>'2025 Air Plant Program - V5'!$T$142</f>
        <v>0</v>
      </c>
      <c r="U68" s="169"/>
      <c r="V68" s="166">
        <f>'2025 Air Plant Program - V5'!$W$24</f>
        <v>0</v>
      </c>
      <c r="W68" s="166">
        <f>'2025 Air Plant Program - V5'!$W$24</f>
        <v>0</v>
      </c>
      <c r="X68" s="167">
        <f>'2025 Air Plant Program - V5'!$W$142</f>
        <v>0</v>
      </c>
      <c r="Y68" s="169"/>
    </row>
    <row r="69" spans="1:25" x14ac:dyDescent="0.2">
      <c r="A69" s="161"/>
      <c r="B69" s="162"/>
      <c r="C69" s="128" t="s">
        <v>47</v>
      </c>
      <c r="D69" s="5" t="s">
        <v>236</v>
      </c>
      <c r="E69" s="165">
        <v>19277</v>
      </c>
      <c r="F69" s="166">
        <f>'2025 Air Plant Program - V5'!$K$24</f>
        <v>0</v>
      </c>
      <c r="G69" s="166">
        <f>'2025 Air Plant Program - V5'!$K$24</f>
        <v>0</v>
      </c>
      <c r="H69" s="167">
        <f>'2025 Air Plant Program - V5'!$K$143</f>
        <v>0</v>
      </c>
      <c r="I69" s="168"/>
      <c r="J69" s="166">
        <f>'2025 Air Plant Program - V5'!$N$24</f>
        <v>0</v>
      </c>
      <c r="K69" s="166">
        <f>'2025 Air Plant Program - V5'!$N$24</f>
        <v>0</v>
      </c>
      <c r="L69" s="167">
        <f>'2025 Air Plant Program - V5'!$N$143</f>
        <v>0</v>
      </c>
      <c r="M69" s="168"/>
      <c r="N69" s="166">
        <f>'2025 Air Plant Program - V5'!$Q$24</f>
        <v>0</v>
      </c>
      <c r="O69" s="166">
        <f>'2025 Air Plant Program - V5'!$Q$24</f>
        <v>0</v>
      </c>
      <c r="P69" s="167">
        <f>'2025 Air Plant Program - V5'!$Q$143</f>
        <v>0</v>
      </c>
      <c r="Q69" s="168"/>
      <c r="R69" s="166">
        <f>'2025 Air Plant Program - V5'!$T$24</f>
        <v>0</v>
      </c>
      <c r="S69" s="166">
        <f>'2025 Air Plant Program - V5'!$T$24</f>
        <v>0</v>
      </c>
      <c r="T69" s="167">
        <f>'2025 Air Plant Program - V5'!$T$143</f>
        <v>0</v>
      </c>
      <c r="U69" s="169"/>
      <c r="V69" s="166">
        <f>'2025 Air Plant Program - V5'!$W$24</f>
        <v>0</v>
      </c>
      <c r="W69" s="166">
        <f>'2025 Air Plant Program - V5'!$W$24</f>
        <v>0</v>
      </c>
      <c r="X69" s="167">
        <f>'2025 Air Plant Program - V5'!$W$143</f>
        <v>0</v>
      </c>
      <c r="Y69" s="169"/>
    </row>
    <row r="70" spans="1:25" x14ac:dyDescent="0.2">
      <c r="A70" s="161"/>
      <c r="B70" s="162"/>
      <c r="C70" s="128" t="s">
        <v>48</v>
      </c>
      <c r="D70" s="5" t="s">
        <v>237</v>
      </c>
      <c r="E70" s="165">
        <v>19278</v>
      </c>
      <c r="F70" s="166">
        <f>'2025 Air Plant Program - V5'!$K$24</f>
        <v>0</v>
      </c>
      <c r="G70" s="166">
        <f>'2025 Air Plant Program - V5'!$K$24</f>
        <v>0</v>
      </c>
      <c r="H70" s="167">
        <f>'2025 Air Plant Program - V5'!$K$144</f>
        <v>0</v>
      </c>
      <c r="I70" s="168"/>
      <c r="J70" s="166">
        <f>'2025 Air Plant Program - V5'!$N$24</f>
        <v>0</v>
      </c>
      <c r="K70" s="166">
        <f>'2025 Air Plant Program - V5'!$N$24</f>
        <v>0</v>
      </c>
      <c r="L70" s="167">
        <f>'2025 Air Plant Program - V5'!$N$144</f>
        <v>0</v>
      </c>
      <c r="M70" s="168"/>
      <c r="N70" s="166">
        <f>'2025 Air Plant Program - V5'!$Q$24</f>
        <v>0</v>
      </c>
      <c r="O70" s="166">
        <f>'2025 Air Plant Program - V5'!$Q$24</f>
        <v>0</v>
      </c>
      <c r="P70" s="167">
        <f>'2025 Air Plant Program - V5'!$Q$144</f>
        <v>0</v>
      </c>
      <c r="Q70" s="168"/>
      <c r="R70" s="166">
        <f>'2025 Air Plant Program - V5'!$T$24</f>
        <v>0</v>
      </c>
      <c r="S70" s="166">
        <f>'2025 Air Plant Program - V5'!$T$24</f>
        <v>0</v>
      </c>
      <c r="T70" s="167">
        <f>'2025 Air Plant Program - V5'!$T$144</f>
        <v>0</v>
      </c>
      <c r="U70" s="169"/>
      <c r="V70" s="166">
        <f>'2025 Air Plant Program - V5'!$W$24</f>
        <v>0</v>
      </c>
      <c r="W70" s="166">
        <f>'2025 Air Plant Program - V5'!$W$24</f>
        <v>0</v>
      </c>
      <c r="X70" s="167">
        <f>'2025 Air Plant Program - V5'!$W$144</f>
        <v>0</v>
      </c>
      <c r="Y70" s="169"/>
    </row>
    <row r="71" spans="1:25" x14ac:dyDescent="0.2">
      <c r="A71" s="161"/>
      <c r="B71" s="162"/>
      <c r="C71" s="128" t="s">
        <v>271</v>
      </c>
      <c r="D71" s="5" t="s">
        <v>239</v>
      </c>
      <c r="E71" s="165">
        <v>24540</v>
      </c>
      <c r="F71" s="166">
        <f>'2025 Air Plant Program - V5'!$K$24</f>
        <v>0</v>
      </c>
      <c r="G71" s="166">
        <f>'2025 Air Plant Program - V5'!$K$24</f>
        <v>0</v>
      </c>
      <c r="H71" s="167">
        <f>'2025 Air Plant Program - V5'!$K$145</f>
        <v>0</v>
      </c>
      <c r="I71" s="168"/>
      <c r="J71" s="166">
        <f>'2025 Air Plant Program - V5'!$N$24</f>
        <v>0</v>
      </c>
      <c r="K71" s="166">
        <f>'2025 Air Plant Program - V5'!$N$24</f>
        <v>0</v>
      </c>
      <c r="L71" s="167">
        <f>'2025 Air Plant Program - V5'!$N$145</f>
        <v>0</v>
      </c>
      <c r="M71" s="168"/>
      <c r="N71" s="166">
        <f>'2025 Air Plant Program - V5'!$Q$24</f>
        <v>0</v>
      </c>
      <c r="O71" s="166">
        <f>'2025 Air Plant Program - V5'!$Q$24</f>
        <v>0</v>
      </c>
      <c r="P71" s="167">
        <f>'2025 Air Plant Program - V5'!$Q$145</f>
        <v>0</v>
      </c>
      <c r="Q71" s="168"/>
      <c r="R71" s="166">
        <f>'2025 Air Plant Program - V5'!$T$24</f>
        <v>0</v>
      </c>
      <c r="S71" s="166">
        <f>'2025 Air Plant Program - V5'!$T$24</f>
        <v>0</v>
      </c>
      <c r="T71" s="167">
        <f>'2025 Air Plant Program - V5'!$T$145</f>
        <v>0</v>
      </c>
      <c r="U71" s="169"/>
      <c r="V71" s="166">
        <f>'2025 Air Plant Program - V5'!$W$24</f>
        <v>0</v>
      </c>
      <c r="W71" s="166">
        <f>'2025 Air Plant Program - V5'!$W$24</f>
        <v>0</v>
      </c>
      <c r="X71" s="167">
        <f>'2025 Air Plant Program - V5'!$W$145</f>
        <v>0</v>
      </c>
      <c r="Y71" s="169"/>
    </row>
    <row r="72" spans="1:25" x14ac:dyDescent="0.2">
      <c r="A72" s="161"/>
      <c r="B72" s="162"/>
      <c r="C72" s="128" t="s">
        <v>272</v>
      </c>
      <c r="D72" s="5" t="s">
        <v>240</v>
      </c>
      <c r="E72" s="165">
        <v>26862</v>
      </c>
      <c r="F72" s="166">
        <f>'2025 Air Plant Program - V5'!$K$24</f>
        <v>0</v>
      </c>
      <c r="G72" s="166">
        <f>'2025 Air Plant Program - V5'!$K$24</f>
        <v>0</v>
      </c>
      <c r="H72" s="167">
        <f>'2025 Air Plant Program - V5'!$K$146</f>
        <v>0</v>
      </c>
      <c r="I72" s="168"/>
      <c r="J72" s="166">
        <f>'2025 Air Plant Program - V5'!$N$24</f>
        <v>0</v>
      </c>
      <c r="K72" s="166">
        <f>'2025 Air Plant Program - V5'!$N$24</f>
        <v>0</v>
      </c>
      <c r="L72" s="167">
        <f>'2025 Air Plant Program - V5'!$N$146</f>
        <v>0</v>
      </c>
      <c r="M72" s="168"/>
      <c r="N72" s="166">
        <f>'2025 Air Plant Program - V5'!$Q$24</f>
        <v>0</v>
      </c>
      <c r="O72" s="166">
        <f>'2025 Air Plant Program - V5'!$Q$24</f>
        <v>0</v>
      </c>
      <c r="P72" s="167">
        <f>'2025 Air Plant Program - V5'!$Q$146</f>
        <v>0</v>
      </c>
      <c r="Q72" s="168"/>
      <c r="R72" s="166">
        <f>'2025 Air Plant Program - V5'!$T$24</f>
        <v>0</v>
      </c>
      <c r="S72" s="166">
        <f>'2025 Air Plant Program - V5'!$T$24</f>
        <v>0</v>
      </c>
      <c r="T72" s="167">
        <f>'2025 Air Plant Program - V5'!$T$146</f>
        <v>0</v>
      </c>
      <c r="U72" s="169"/>
      <c r="V72" s="166">
        <f>'2025 Air Plant Program - V5'!$W$24</f>
        <v>0</v>
      </c>
      <c r="W72" s="166">
        <f>'2025 Air Plant Program - V5'!$W$24</f>
        <v>0</v>
      </c>
      <c r="X72" s="167">
        <f>'2025 Air Plant Program - V5'!$W$146</f>
        <v>0</v>
      </c>
      <c r="Y72" s="169"/>
    </row>
    <row r="73" spans="1:25" x14ac:dyDescent="0.2">
      <c r="A73" s="161"/>
      <c r="B73" s="162"/>
      <c r="C73" s="128" t="s">
        <v>273</v>
      </c>
      <c r="D73" s="5" t="s">
        <v>238</v>
      </c>
      <c r="E73" s="165">
        <v>24541</v>
      </c>
      <c r="F73" s="166">
        <f>'2025 Air Plant Program - V5'!$K$24</f>
        <v>0</v>
      </c>
      <c r="G73" s="166">
        <f>'2025 Air Plant Program - V5'!$K$24</f>
        <v>0</v>
      </c>
      <c r="H73" s="167">
        <f>'2025 Air Plant Program - V5'!$K$147</f>
        <v>0</v>
      </c>
      <c r="I73" s="168"/>
      <c r="J73" s="166">
        <f>'2025 Air Plant Program - V5'!$N$24</f>
        <v>0</v>
      </c>
      <c r="K73" s="166">
        <f>'2025 Air Plant Program - V5'!$N$24</f>
        <v>0</v>
      </c>
      <c r="L73" s="167">
        <f>'2025 Air Plant Program - V5'!$N$147</f>
        <v>0</v>
      </c>
      <c r="M73" s="168"/>
      <c r="N73" s="166">
        <f>'2025 Air Plant Program - V5'!$Q$24</f>
        <v>0</v>
      </c>
      <c r="O73" s="166">
        <f>'2025 Air Plant Program - V5'!$Q$24</f>
        <v>0</v>
      </c>
      <c r="P73" s="167">
        <f>'2025 Air Plant Program - V5'!$Q$147</f>
        <v>0</v>
      </c>
      <c r="Q73" s="168"/>
      <c r="R73" s="166">
        <f>'2025 Air Plant Program - V5'!$T$24</f>
        <v>0</v>
      </c>
      <c r="S73" s="166">
        <f>'2025 Air Plant Program - V5'!$T$24</f>
        <v>0</v>
      </c>
      <c r="T73" s="167">
        <f>'2025 Air Plant Program - V5'!$T$147</f>
        <v>0</v>
      </c>
      <c r="U73" s="169"/>
      <c r="V73" s="166">
        <f>'2025 Air Plant Program - V5'!$W$24</f>
        <v>0</v>
      </c>
      <c r="W73" s="166">
        <f>'2025 Air Plant Program - V5'!$W$24</f>
        <v>0</v>
      </c>
      <c r="X73" s="167">
        <f>'2025 Air Plant Program - V5'!$W$147</f>
        <v>0</v>
      </c>
      <c r="Y73" s="169"/>
    </row>
    <row r="74" spans="1:25" x14ac:dyDescent="0.2">
      <c r="A74" s="161"/>
      <c r="B74" s="162"/>
      <c r="C74" s="128" t="s">
        <v>222</v>
      </c>
      <c r="D74" s="5" t="s">
        <v>223</v>
      </c>
      <c r="E74" s="165">
        <v>28165</v>
      </c>
      <c r="F74" s="166">
        <f>'2025 Air Plant Program - V5'!$K$24</f>
        <v>0</v>
      </c>
      <c r="G74" s="166">
        <f>'2025 Air Plant Program - V5'!$K$24</f>
        <v>0</v>
      </c>
      <c r="H74" s="167">
        <f>'2025 Air Plant Program - V5'!$K$86</f>
        <v>0</v>
      </c>
      <c r="I74" s="168"/>
      <c r="J74" s="166">
        <f>'2025 Air Plant Program - V5'!$N$24</f>
        <v>0</v>
      </c>
      <c r="K74" s="166">
        <f>'2025 Air Plant Program - V5'!$N$24</f>
        <v>0</v>
      </c>
      <c r="L74" s="167">
        <f>'2025 Air Plant Program - V5'!$N$86</f>
        <v>0</v>
      </c>
      <c r="M74" s="168"/>
      <c r="N74" s="166">
        <f>'2025 Air Plant Program - V5'!$Q$24</f>
        <v>0</v>
      </c>
      <c r="O74" s="166">
        <f>'2025 Air Plant Program - V5'!$Q$24</f>
        <v>0</v>
      </c>
      <c r="P74" s="167">
        <f>'2025 Air Plant Program - V5'!$Q$86</f>
        <v>0</v>
      </c>
      <c r="Q74" s="168"/>
      <c r="R74" s="166">
        <f>'2025 Air Plant Program - V5'!$T$24</f>
        <v>0</v>
      </c>
      <c r="S74" s="166">
        <f>'2025 Air Plant Program - V5'!$T$24</f>
        <v>0</v>
      </c>
      <c r="T74" s="167">
        <f>'2025 Air Plant Program - V5'!$T$86</f>
        <v>0</v>
      </c>
      <c r="U74" s="169"/>
      <c r="V74" s="166">
        <f>'2025 Air Plant Program - V5'!$W$24</f>
        <v>0</v>
      </c>
      <c r="W74" s="166">
        <f>'2025 Air Plant Program - V5'!$W$24</f>
        <v>0</v>
      </c>
      <c r="X74" s="167">
        <f>'2025 Air Plant Program - V5'!$W$86</f>
        <v>0</v>
      </c>
      <c r="Y74" s="169"/>
    </row>
    <row r="75" spans="1:25" x14ac:dyDescent="0.2">
      <c r="A75" s="161"/>
      <c r="B75" s="162"/>
      <c r="C75" s="128" t="s">
        <v>274</v>
      </c>
      <c r="D75" s="5" t="s">
        <v>275</v>
      </c>
      <c r="E75" s="165">
        <v>24539</v>
      </c>
      <c r="F75" s="166">
        <f>'2025 Air Plant Program - V5'!$K$24</f>
        <v>0</v>
      </c>
      <c r="G75" s="166">
        <f>'2025 Air Plant Program - V5'!$K$24</f>
        <v>0</v>
      </c>
      <c r="H75" s="167">
        <f>'2025 Air Plant Program - V5'!$K$87</f>
        <v>0</v>
      </c>
      <c r="I75" s="168"/>
      <c r="J75" s="166">
        <f>'2025 Air Plant Program - V5'!$N$24</f>
        <v>0</v>
      </c>
      <c r="K75" s="166">
        <f>'2025 Air Plant Program - V5'!$N$24</f>
        <v>0</v>
      </c>
      <c r="L75" s="167">
        <f>'2025 Air Plant Program - V5'!$N$87</f>
        <v>0</v>
      </c>
      <c r="M75" s="168"/>
      <c r="N75" s="166">
        <f>'2025 Air Plant Program - V5'!$Q$24</f>
        <v>0</v>
      </c>
      <c r="O75" s="166">
        <f>'2025 Air Plant Program - V5'!$Q$24</f>
        <v>0</v>
      </c>
      <c r="P75" s="167">
        <f>'2025 Air Plant Program - V5'!$Q$87</f>
        <v>0</v>
      </c>
      <c r="Q75" s="168"/>
      <c r="R75" s="166">
        <f>'2025 Air Plant Program - V5'!$T$24</f>
        <v>0</v>
      </c>
      <c r="S75" s="166">
        <f>'2025 Air Plant Program - V5'!$T$24</f>
        <v>0</v>
      </c>
      <c r="T75" s="167">
        <f>'2025 Air Plant Program - V5'!$T$87</f>
        <v>0</v>
      </c>
      <c r="U75" s="169"/>
      <c r="V75" s="166">
        <f>'2025 Air Plant Program - V5'!$W$24</f>
        <v>0</v>
      </c>
      <c r="W75" s="166">
        <f>'2025 Air Plant Program - V5'!$W$24</f>
        <v>0</v>
      </c>
      <c r="X75" s="167">
        <f>'2025 Air Plant Program - V5'!$W$87</f>
        <v>0</v>
      </c>
      <c r="Y75" s="169"/>
    </row>
    <row r="76" spans="1:25" x14ac:dyDescent="0.2">
      <c r="A76" s="161"/>
      <c r="B76" s="162"/>
      <c r="C76" s="128" t="s">
        <v>221</v>
      </c>
      <c r="D76" s="5" t="s">
        <v>220</v>
      </c>
      <c r="E76" s="165">
        <v>28159</v>
      </c>
      <c r="F76" s="166">
        <f>'2025 Air Plant Program - V5'!$K$24</f>
        <v>0</v>
      </c>
      <c r="G76" s="166">
        <f>'2025 Air Plant Program - V5'!$K$24</f>
        <v>0</v>
      </c>
      <c r="H76" s="167">
        <f>'2025 Air Plant Program - V5'!$K$88</f>
        <v>0</v>
      </c>
      <c r="I76" s="168"/>
      <c r="J76" s="166">
        <f>'2025 Air Plant Program - V5'!$N$24</f>
        <v>0</v>
      </c>
      <c r="K76" s="166">
        <f>'2025 Air Plant Program - V5'!$N$24</f>
        <v>0</v>
      </c>
      <c r="L76" s="167">
        <f>'2025 Air Plant Program - V5'!$N$88</f>
        <v>0</v>
      </c>
      <c r="M76" s="168"/>
      <c r="N76" s="166">
        <f>'2025 Air Plant Program - V5'!$Q$24</f>
        <v>0</v>
      </c>
      <c r="O76" s="166">
        <f>'2025 Air Plant Program - V5'!$Q$24</f>
        <v>0</v>
      </c>
      <c r="P76" s="167">
        <f>'2025 Air Plant Program - V5'!$Q$88</f>
        <v>0</v>
      </c>
      <c r="Q76" s="168"/>
      <c r="R76" s="166">
        <f>'2025 Air Plant Program - V5'!$T$24</f>
        <v>0</v>
      </c>
      <c r="S76" s="166">
        <f>'2025 Air Plant Program - V5'!$T$24</f>
        <v>0</v>
      </c>
      <c r="T76" s="167">
        <f>'2025 Air Plant Program - V5'!$T$88</f>
        <v>0</v>
      </c>
      <c r="U76" s="169"/>
      <c r="V76" s="166">
        <f>'2025 Air Plant Program - V5'!$W$24</f>
        <v>0</v>
      </c>
      <c r="W76" s="166">
        <f>'2025 Air Plant Program - V5'!$W$24</f>
        <v>0</v>
      </c>
      <c r="X76" s="167">
        <f>'2025 Air Plant Program - V5'!$W$88</f>
        <v>0</v>
      </c>
      <c r="Y76" s="169"/>
    </row>
    <row r="77" spans="1:25" x14ac:dyDescent="0.2">
      <c r="A77" s="161"/>
      <c r="B77" s="162"/>
      <c r="C77" s="128" t="s">
        <v>228</v>
      </c>
      <c r="D77" s="5" t="s">
        <v>229</v>
      </c>
      <c r="E77" s="165">
        <v>28164</v>
      </c>
      <c r="F77" s="166">
        <f>'2025 Air Plant Program - V5'!$K$24</f>
        <v>0</v>
      </c>
      <c r="G77" s="166">
        <f>'2025 Air Plant Program - V5'!$K$24</f>
        <v>0</v>
      </c>
      <c r="H77" s="167">
        <f>'2025 Air Plant Program - V5'!$K$89</f>
        <v>0</v>
      </c>
      <c r="I77" s="168"/>
      <c r="J77" s="166">
        <f>'2025 Air Plant Program - V5'!$N$24</f>
        <v>0</v>
      </c>
      <c r="K77" s="166">
        <f>'2025 Air Plant Program - V5'!$N$24</f>
        <v>0</v>
      </c>
      <c r="L77" s="167">
        <f>'2025 Air Plant Program - V5'!$N$89</f>
        <v>0</v>
      </c>
      <c r="M77" s="168"/>
      <c r="N77" s="166">
        <f>'2025 Air Plant Program - V5'!$Q$24</f>
        <v>0</v>
      </c>
      <c r="O77" s="166">
        <f>'2025 Air Plant Program - V5'!$Q$24</f>
        <v>0</v>
      </c>
      <c r="P77" s="167">
        <f>'2025 Air Plant Program - V5'!$Q$89</f>
        <v>0</v>
      </c>
      <c r="Q77" s="168"/>
      <c r="R77" s="166">
        <f>'2025 Air Plant Program - V5'!$T$24</f>
        <v>0</v>
      </c>
      <c r="S77" s="166">
        <f>'2025 Air Plant Program - V5'!$T$24</f>
        <v>0</v>
      </c>
      <c r="T77" s="167">
        <f>'2025 Air Plant Program - V5'!$T$89</f>
        <v>0</v>
      </c>
      <c r="U77" s="169"/>
      <c r="V77" s="166">
        <f>'2025 Air Plant Program - V5'!$W$24</f>
        <v>0</v>
      </c>
      <c r="W77" s="166">
        <f>'2025 Air Plant Program - V5'!$W$24</f>
        <v>0</v>
      </c>
      <c r="X77" s="167">
        <f>'2025 Air Plant Program - V5'!$W$89</f>
        <v>0</v>
      </c>
      <c r="Y77" s="169"/>
    </row>
    <row r="78" spans="1:25" x14ac:dyDescent="0.2">
      <c r="A78" s="161"/>
      <c r="B78" s="162"/>
      <c r="C78" s="128" t="s">
        <v>81</v>
      </c>
      <c r="D78" s="5" t="s">
        <v>216</v>
      </c>
      <c r="E78" s="165">
        <v>26867</v>
      </c>
      <c r="F78" s="166">
        <f>'2025 Air Plant Program - V5'!$K$24</f>
        <v>0</v>
      </c>
      <c r="G78" s="166">
        <f>'2025 Air Plant Program - V5'!$K$24</f>
        <v>0</v>
      </c>
      <c r="H78" s="167">
        <f>'2025 Air Plant Program - V5'!$K$90</f>
        <v>0</v>
      </c>
      <c r="I78" s="168"/>
      <c r="J78" s="166">
        <f>'2025 Air Plant Program - V5'!$N$24</f>
        <v>0</v>
      </c>
      <c r="K78" s="166">
        <f>'2025 Air Plant Program - V5'!$N$24</f>
        <v>0</v>
      </c>
      <c r="L78" s="167">
        <f>'2025 Air Plant Program - V5'!$N$90</f>
        <v>0</v>
      </c>
      <c r="M78" s="168"/>
      <c r="N78" s="166">
        <f>'2025 Air Plant Program - V5'!$Q$24</f>
        <v>0</v>
      </c>
      <c r="O78" s="166">
        <f>'2025 Air Plant Program - V5'!$Q$24</f>
        <v>0</v>
      </c>
      <c r="P78" s="167">
        <f>'2025 Air Plant Program - V5'!$Q$90</f>
        <v>0</v>
      </c>
      <c r="Q78" s="168"/>
      <c r="R78" s="166">
        <f>'2025 Air Plant Program - V5'!$T$24</f>
        <v>0</v>
      </c>
      <c r="S78" s="166">
        <f>'2025 Air Plant Program - V5'!$T$24</f>
        <v>0</v>
      </c>
      <c r="T78" s="167">
        <f>'2025 Air Plant Program - V5'!$T$90</f>
        <v>0</v>
      </c>
      <c r="U78" s="169"/>
      <c r="V78" s="166">
        <f>'2025 Air Plant Program - V5'!$W$24</f>
        <v>0</v>
      </c>
      <c r="W78" s="166">
        <f>'2025 Air Plant Program - V5'!$W$24</f>
        <v>0</v>
      </c>
      <c r="X78" s="167">
        <f>'2025 Air Plant Program - V5'!$W$90</f>
        <v>0</v>
      </c>
      <c r="Y78" s="169"/>
    </row>
    <row r="79" spans="1:25" x14ac:dyDescent="0.2">
      <c r="A79" s="161"/>
      <c r="B79" s="162"/>
      <c r="C79" s="170" t="s">
        <v>82</v>
      </c>
      <c r="D79" s="5" t="s">
        <v>224</v>
      </c>
      <c r="E79" s="165">
        <v>26868</v>
      </c>
      <c r="F79" s="166">
        <f>'2025 Air Plant Program - V5'!$K$24</f>
        <v>0</v>
      </c>
      <c r="G79" s="166">
        <f>'2025 Air Plant Program - V5'!$K$24</f>
        <v>0</v>
      </c>
      <c r="H79" s="167">
        <f>'2025 Air Plant Program - V5'!$K$91</f>
        <v>0</v>
      </c>
      <c r="I79" s="168"/>
      <c r="J79" s="166">
        <f>'2025 Air Plant Program - V5'!$N$24</f>
        <v>0</v>
      </c>
      <c r="K79" s="166">
        <f>'2025 Air Plant Program - V5'!$N$24</f>
        <v>0</v>
      </c>
      <c r="L79" s="167">
        <f>'2025 Air Plant Program - V5'!$N$91</f>
        <v>0</v>
      </c>
      <c r="M79" s="168"/>
      <c r="N79" s="166">
        <f>'2025 Air Plant Program - V5'!$Q$24</f>
        <v>0</v>
      </c>
      <c r="O79" s="166">
        <f>'2025 Air Plant Program - V5'!$Q$24</f>
        <v>0</v>
      </c>
      <c r="P79" s="167">
        <f>'2025 Air Plant Program - V5'!$Q$91</f>
        <v>0</v>
      </c>
      <c r="Q79" s="168"/>
      <c r="R79" s="166">
        <f>'2025 Air Plant Program - V5'!$T$24</f>
        <v>0</v>
      </c>
      <c r="S79" s="166">
        <f>'2025 Air Plant Program - V5'!$T$24</f>
        <v>0</v>
      </c>
      <c r="T79" s="167">
        <f>'2025 Air Plant Program - V5'!$T$91</f>
        <v>0</v>
      </c>
      <c r="U79" s="169"/>
      <c r="V79" s="166">
        <f>'2025 Air Plant Program - V5'!$W$24</f>
        <v>0</v>
      </c>
      <c r="W79" s="166">
        <f>'2025 Air Plant Program - V5'!$W$24</f>
        <v>0</v>
      </c>
      <c r="X79" s="167">
        <f>'2025 Air Plant Program - V5'!$W$91</f>
        <v>0</v>
      </c>
      <c r="Y79" s="169"/>
    </row>
    <row r="80" spans="1:25" x14ac:dyDescent="0.2">
      <c r="A80" s="161"/>
      <c r="B80" s="162"/>
      <c r="C80" s="128" t="s">
        <v>277</v>
      </c>
      <c r="D80" s="5" t="s">
        <v>205</v>
      </c>
      <c r="E80" s="165">
        <v>28142</v>
      </c>
      <c r="F80" s="166">
        <f>'2025 Air Plant Program - V5'!$K$24</f>
        <v>0</v>
      </c>
      <c r="G80" s="166">
        <f>'2025 Air Plant Program - V5'!$K$24</f>
        <v>0</v>
      </c>
      <c r="H80" s="167">
        <f>'2025 Air Plant Program - V5'!$K$72</f>
        <v>0</v>
      </c>
      <c r="I80" s="168"/>
      <c r="J80" s="166">
        <f>'2025 Air Plant Program - V5'!$N$24</f>
        <v>0</v>
      </c>
      <c r="K80" s="166">
        <f>'2025 Air Plant Program - V5'!$N$24</f>
        <v>0</v>
      </c>
      <c r="L80" s="167">
        <f>'2025 Air Plant Program - V5'!$N$72</f>
        <v>0</v>
      </c>
      <c r="M80" s="168"/>
      <c r="N80" s="166">
        <f>'2025 Air Plant Program - V5'!$Q$24</f>
        <v>0</v>
      </c>
      <c r="O80" s="166">
        <f>'2025 Air Plant Program - V5'!$Q$24</f>
        <v>0</v>
      </c>
      <c r="P80" s="167">
        <f>'2025 Air Plant Program - V5'!$Q$72</f>
        <v>0</v>
      </c>
      <c r="Q80" s="168"/>
      <c r="R80" s="166">
        <f>'2025 Air Plant Program - V5'!$T$24</f>
        <v>0</v>
      </c>
      <c r="S80" s="166">
        <f>'2025 Air Plant Program - V5'!$T$24</f>
        <v>0</v>
      </c>
      <c r="T80" s="167">
        <f>'2025 Air Plant Program - V5'!$T$72</f>
        <v>0</v>
      </c>
      <c r="U80" s="169"/>
      <c r="V80" s="166">
        <f>'2025 Air Plant Program - V5'!$W$24</f>
        <v>0</v>
      </c>
      <c r="W80" s="166">
        <f>'2025 Air Plant Program - V5'!$W$24</f>
        <v>0</v>
      </c>
      <c r="X80" s="167">
        <f>'2025 Air Plant Program - V5'!$W$72</f>
        <v>0</v>
      </c>
      <c r="Y80" s="169"/>
    </row>
    <row r="81" spans="1:25" x14ac:dyDescent="0.2">
      <c r="A81" s="161"/>
      <c r="B81" s="162"/>
      <c r="C81" s="128" t="s">
        <v>261</v>
      </c>
      <c r="D81" s="5" t="s">
        <v>202</v>
      </c>
      <c r="E81" s="165">
        <v>26921</v>
      </c>
      <c r="F81" s="166">
        <f>'2025 Air Plant Program - V5'!$K$24</f>
        <v>0</v>
      </c>
      <c r="G81" s="166">
        <f>'2025 Air Plant Program - V5'!$K$24</f>
        <v>0</v>
      </c>
      <c r="H81" s="167">
        <f>'2025 Air Plant Program - V5'!$K$73</f>
        <v>0</v>
      </c>
      <c r="I81" s="168"/>
      <c r="J81" s="166">
        <f>'2025 Air Plant Program - V5'!$N$24</f>
        <v>0</v>
      </c>
      <c r="K81" s="166">
        <f>'2025 Air Plant Program - V5'!$N$24</f>
        <v>0</v>
      </c>
      <c r="L81" s="167">
        <f>'2025 Air Plant Program - V5'!$N$73</f>
        <v>0</v>
      </c>
      <c r="M81" s="168"/>
      <c r="N81" s="166">
        <f>'2025 Air Plant Program - V5'!$Q$24</f>
        <v>0</v>
      </c>
      <c r="O81" s="166">
        <f>'2025 Air Plant Program - V5'!$Q$24</f>
        <v>0</v>
      </c>
      <c r="P81" s="167">
        <f>'2025 Air Plant Program - V5'!$Q$73</f>
        <v>0</v>
      </c>
      <c r="Q81" s="168"/>
      <c r="R81" s="166">
        <f>'2025 Air Plant Program - V5'!$T$24</f>
        <v>0</v>
      </c>
      <c r="S81" s="166">
        <f>'2025 Air Plant Program - V5'!$T$24</f>
        <v>0</v>
      </c>
      <c r="T81" s="167">
        <f>'2025 Air Plant Program - V5'!$T$73</f>
        <v>0</v>
      </c>
      <c r="U81" s="169"/>
      <c r="V81" s="166">
        <f>'2025 Air Plant Program - V5'!$W$24</f>
        <v>0</v>
      </c>
      <c r="W81" s="166">
        <f>'2025 Air Plant Program - V5'!$W$24</f>
        <v>0</v>
      </c>
      <c r="X81" s="167">
        <f>'2025 Air Plant Program - V5'!$W$73</f>
        <v>0</v>
      </c>
      <c r="Y81" s="169"/>
    </row>
    <row r="82" spans="1:25" x14ac:dyDescent="0.2">
      <c r="A82" s="161"/>
      <c r="B82" s="162"/>
      <c r="C82" s="128" t="s">
        <v>267</v>
      </c>
      <c r="D82" s="5" t="s">
        <v>203</v>
      </c>
      <c r="E82" s="165">
        <v>26890</v>
      </c>
      <c r="F82" s="166">
        <f>'2025 Air Plant Program - V5'!$K$24</f>
        <v>0</v>
      </c>
      <c r="G82" s="166">
        <f>'2025 Air Plant Program - V5'!$K$24</f>
        <v>0</v>
      </c>
      <c r="H82" s="167">
        <f>'2025 Air Plant Program - V5'!$K$74</f>
        <v>0</v>
      </c>
      <c r="I82" s="168"/>
      <c r="J82" s="166">
        <f>'2025 Air Plant Program - V5'!$N$24</f>
        <v>0</v>
      </c>
      <c r="K82" s="166">
        <f>'2025 Air Plant Program - V5'!$N$24</f>
        <v>0</v>
      </c>
      <c r="L82" s="167">
        <f>'2025 Air Plant Program - V5'!$N$74</f>
        <v>0</v>
      </c>
      <c r="M82" s="168"/>
      <c r="N82" s="166">
        <f>'2025 Air Plant Program - V5'!$Q$24</f>
        <v>0</v>
      </c>
      <c r="O82" s="166">
        <f>'2025 Air Plant Program - V5'!$Q$24</f>
        <v>0</v>
      </c>
      <c r="P82" s="167">
        <f>'2025 Air Plant Program - V5'!$Q$74</f>
        <v>0</v>
      </c>
      <c r="Q82" s="168"/>
      <c r="R82" s="166">
        <f>'2025 Air Plant Program - V5'!$T$24</f>
        <v>0</v>
      </c>
      <c r="S82" s="166">
        <f>'2025 Air Plant Program - V5'!$T$24</f>
        <v>0</v>
      </c>
      <c r="T82" s="167">
        <f>'2025 Air Plant Program - V5'!$T$74</f>
        <v>0</v>
      </c>
      <c r="U82" s="169"/>
      <c r="V82" s="166">
        <f>'2025 Air Plant Program - V5'!$W$24</f>
        <v>0</v>
      </c>
      <c r="W82" s="166">
        <f>'2025 Air Plant Program - V5'!$W$24</f>
        <v>0</v>
      </c>
      <c r="X82" s="167">
        <f>'2025 Air Plant Program - V5'!$W$74</f>
        <v>0</v>
      </c>
      <c r="Y82" s="169"/>
    </row>
    <row r="83" spans="1:25" x14ac:dyDescent="0.2">
      <c r="A83" s="161"/>
      <c r="B83" s="162"/>
      <c r="C83" s="128" t="s">
        <v>262</v>
      </c>
      <c r="D83" s="5" t="s">
        <v>95</v>
      </c>
      <c r="E83" s="165">
        <v>26923</v>
      </c>
      <c r="F83" s="166">
        <f>'2025 Air Plant Program - V5'!$K$24</f>
        <v>0</v>
      </c>
      <c r="G83" s="166">
        <f>'2025 Air Plant Program - V5'!$K$24</f>
        <v>0</v>
      </c>
      <c r="H83" s="167">
        <f>'2025 Air Plant Program - V5'!$K$68</f>
        <v>0</v>
      </c>
      <c r="I83" s="168"/>
      <c r="J83" s="166">
        <f>'2025 Air Plant Program - V5'!$N$24</f>
        <v>0</v>
      </c>
      <c r="K83" s="166">
        <f>'2025 Air Plant Program - V5'!$N$24</f>
        <v>0</v>
      </c>
      <c r="L83" s="167">
        <f>'2025 Air Plant Program - V5'!$N$68</f>
        <v>0</v>
      </c>
      <c r="M83" s="168"/>
      <c r="N83" s="166">
        <f>'2025 Air Plant Program - V5'!$Q$24</f>
        <v>0</v>
      </c>
      <c r="O83" s="166">
        <f>'2025 Air Plant Program - V5'!$Q$24</f>
        <v>0</v>
      </c>
      <c r="P83" s="167">
        <f>'2025 Air Plant Program - V5'!$Q$68</f>
        <v>0</v>
      </c>
      <c r="Q83" s="168"/>
      <c r="R83" s="166">
        <f>'2025 Air Plant Program - V5'!$T$24</f>
        <v>0</v>
      </c>
      <c r="S83" s="166">
        <f>'2025 Air Plant Program - V5'!$T$24</f>
        <v>0</v>
      </c>
      <c r="T83" s="167">
        <f>'2025 Air Plant Program - V5'!$T$68</f>
        <v>0</v>
      </c>
      <c r="U83" s="169"/>
      <c r="V83" s="166">
        <f>'2025 Air Plant Program - V5'!$W$24</f>
        <v>0</v>
      </c>
      <c r="W83" s="166">
        <f>'2025 Air Plant Program - V5'!$W$24</f>
        <v>0</v>
      </c>
      <c r="X83" s="167">
        <f>'2025 Air Plant Program - V5'!$W$68</f>
        <v>0</v>
      </c>
      <c r="Y83" s="169"/>
    </row>
    <row r="84" spans="1:25" x14ac:dyDescent="0.2">
      <c r="A84" s="161"/>
      <c r="B84" s="162"/>
      <c r="C84" s="128" t="s">
        <v>263</v>
      </c>
      <c r="D84" s="5" t="s">
        <v>100</v>
      </c>
      <c r="E84" s="165">
        <v>26927</v>
      </c>
      <c r="F84" s="166">
        <f>'2025 Air Plant Program - V5'!$K$24</f>
        <v>0</v>
      </c>
      <c r="G84" s="166">
        <f>'2025 Air Plant Program - V5'!$K$24</f>
        <v>0</v>
      </c>
      <c r="H84" s="167">
        <f>'2025 Air Plant Program - V5'!$K$82</f>
        <v>0</v>
      </c>
      <c r="I84" s="168"/>
      <c r="J84" s="166">
        <f>'2025 Air Plant Program - V5'!$N$24</f>
        <v>0</v>
      </c>
      <c r="K84" s="166">
        <f>'2025 Air Plant Program - V5'!$N$24</f>
        <v>0</v>
      </c>
      <c r="L84" s="167">
        <f>'2025 Air Plant Program - V5'!$N$82</f>
        <v>0</v>
      </c>
      <c r="M84" s="168"/>
      <c r="N84" s="166">
        <f>'2025 Air Plant Program - V5'!$Q$24</f>
        <v>0</v>
      </c>
      <c r="O84" s="166">
        <f>'2025 Air Plant Program - V5'!$Q$24</f>
        <v>0</v>
      </c>
      <c r="P84" s="167">
        <f>'2025 Air Plant Program - V5'!$Q$82</f>
        <v>0</v>
      </c>
      <c r="Q84" s="168"/>
      <c r="R84" s="166">
        <f>'2025 Air Plant Program - V5'!$T$24</f>
        <v>0</v>
      </c>
      <c r="S84" s="166">
        <f>'2025 Air Plant Program - V5'!$T$24</f>
        <v>0</v>
      </c>
      <c r="T84" s="167">
        <f>'2025 Air Plant Program - V5'!$T$82</f>
        <v>0</v>
      </c>
      <c r="U84" s="169"/>
      <c r="V84" s="166">
        <f>'2025 Air Plant Program - V5'!$W$24</f>
        <v>0</v>
      </c>
      <c r="W84" s="166">
        <f>'2025 Air Plant Program - V5'!$W$24</f>
        <v>0</v>
      </c>
      <c r="X84" s="167">
        <f>'2025 Air Plant Program - V5'!$W$82</f>
        <v>0</v>
      </c>
      <c r="Y84" s="169"/>
    </row>
    <row r="85" spans="1:25" x14ac:dyDescent="0.2">
      <c r="A85" s="161"/>
      <c r="B85" s="162"/>
      <c r="C85" s="128" t="s">
        <v>264</v>
      </c>
      <c r="D85" s="5" t="s">
        <v>101</v>
      </c>
      <c r="E85" s="165">
        <v>26928</v>
      </c>
      <c r="F85" s="166">
        <f>'2025 Air Plant Program - V5'!$K$24</f>
        <v>0</v>
      </c>
      <c r="G85" s="166">
        <f>'2025 Air Plant Program - V5'!$K$24</f>
        <v>0</v>
      </c>
      <c r="H85" s="167">
        <f>'2025 Air Plant Program - V5'!$K$83</f>
        <v>0</v>
      </c>
      <c r="I85" s="168"/>
      <c r="J85" s="166">
        <f>'2025 Air Plant Program - V5'!$N$24</f>
        <v>0</v>
      </c>
      <c r="K85" s="166">
        <f>'2025 Air Plant Program - V5'!$N$24</f>
        <v>0</v>
      </c>
      <c r="L85" s="167">
        <f>'2025 Air Plant Program - V5'!$N$83</f>
        <v>0</v>
      </c>
      <c r="M85" s="168"/>
      <c r="N85" s="166">
        <f>'2025 Air Plant Program - V5'!$Q$24</f>
        <v>0</v>
      </c>
      <c r="O85" s="166">
        <f>'2025 Air Plant Program - V5'!$Q$24</f>
        <v>0</v>
      </c>
      <c r="P85" s="167">
        <f>'2025 Air Plant Program - V5'!$Q$83</f>
        <v>0</v>
      </c>
      <c r="Q85" s="168"/>
      <c r="R85" s="166">
        <f>'2025 Air Plant Program - V5'!$T$24</f>
        <v>0</v>
      </c>
      <c r="S85" s="166">
        <f>'2025 Air Plant Program - V5'!$T$24</f>
        <v>0</v>
      </c>
      <c r="T85" s="167">
        <f>'2025 Air Plant Program - V5'!$T$83</f>
        <v>0</v>
      </c>
      <c r="U85" s="169"/>
      <c r="V85" s="166">
        <f>'2025 Air Plant Program - V5'!$W$24</f>
        <v>0</v>
      </c>
      <c r="W85" s="166">
        <f>'2025 Air Plant Program - V5'!$W$24</f>
        <v>0</v>
      </c>
      <c r="X85" s="167">
        <f>'2025 Air Plant Program - V5'!$W$83</f>
        <v>0</v>
      </c>
      <c r="Y85" s="169"/>
    </row>
    <row r="86" spans="1:25" x14ac:dyDescent="0.2">
      <c r="A86" s="161"/>
      <c r="B86" s="162"/>
      <c r="C86" s="128" t="s">
        <v>265</v>
      </c>
      <c r="D86" s="5" t="s">
        <v>102</v>
      </c>
      <c r="E86" s="165">
        <v>26926</v>
      </c>
      <c r="F86" s="166">
        <f>'2025 Air Plant Program - V5'!$K$24</f>
        <v>0</v>
      </c>
      <c r="G86" s="166">
        <f>'2025 Air Plant Program - V5'!$K$24</f>
        <v>0</v>
      </c>
      <c r="H86" s="167">
        <f>'2025 Air Plant Program - V5'!$K$84</f>
        <v>0</v>
      </c>
      <c r="I86" s="168"/>
      <c r="J86" s="166">
        <f>'2025 Air Plant Program - V5'!$N$24</f>
        <v>0</v>
      </c>
      <c r="K86" s="166">
        <f>'2025 Air Plant Program - V5'!$N$24</f>
        <v>0</v>
      </c>
      <c r="L86" s="167">
        <f>'2025 Air Plant Program - V5'!$N$84</f>
        <v>0</v>
      </c>
      <c r="M86" s="168"/>
      <c r="N86" s="166">
        <f>'2025 Air Plant Program - V5'!$Q$24</f>
        <v>0</v>
      </c>
      <c r="O86" s="166">
        <f>'2025 Air Plant Program - V5'!$Q$24</f>
        <v>0</v>
      </c>
      <c r="P86" s="167">
        <f>'2025 Air Plant Program - V5'!$Q$84</f>
        <v>0</v>
      </c>
      <c r="Q86" s="168"/>
      <c r="R86" s="166">
        <f>'2025 Air Plant Program - V5'!$T$24</f>
        <v>0</v>
      </c>
      <c r="S86" s="166">
        <f>'2025 Air Plant Program - V5'!$T$24</f>
        <v>0</v>
      </c>
      <c r="T86" s="167">
        <f>'2025 Air Plant Program - V5'!$T$84</f>
        <v>0</v>
      </c>
      <c r="U86" s="169"/>
      <c r="V86" s="166">
        <f>'2025 Air Plant Program - V5'!$W$24</f>
        <v>0</v>
      </c>
      <c r="W86" s="166">
        <f>'2025 Air Plant Program - V5'!$W$24</f>
        <v>0</v>
      </c>
      <c r="X86" s="167">
        <f>'2025 Air Plant Program - V5'!$W$84</f>
        <v>0</v>
      </c>
      <c r="Y86" s="169"/>
    </row>
    <row r="87" spans="1:25" x14ac:dyDescent="0.2">
      <c r="A87" s="161"/>
      <c r="B87" s="162"/>
      <c r="C87" s="128" t="s">
        <v>218</v>
      </c>
      <c r="D87" s="5" t="s">
        <v>217</v>
      </c>
      <c r="E87" s="165">
        <v>28154</v>
      </c>
      <c r="F87" s="166">
        <f>'2025 Air Plant Program - V5'!$K$24</f>
        <v>0</v>
      </c>
      <c r="G87" s="166">
        <f>'2025 Air Plant Program - V5'!$K$24</f>
        <v>0</v>
      </c>
      <c r="H87" s="167">
        <f>'2025 Air Plant Program - V5'!$K$92</f>
        <v>0</v>
      </c>
      <c r="I87" s="168"/>
      <c r="J87" s="166">
        <f>'2025 Air Plant Program - V5'!$N$24</f>
        <v>0</v>
      </c>
      <c r="K87" s="166">
        <f>'2025 Air Plant Program - V5'!$N$24</f>
        <v>0</v>
      </c>
      <c r="L87" s="167">
        <f>'2025 Air Plant Program - V5'!$N$92</f>
        <v>0</v>
      </c>
      <c r="M87" s="168"/>
      <c r="N87" s="166">
        <f>'2025 Air Plant Program - V5'!$Q$24</f>
        <v>0</v>
      </c>
      <c r="O87" s="166">
        <f>'2025 Air Plant Program - V5'!$Q$24</f>
        <v>0</v>
      </c>
      <c r="P87" s="167">
        <f>'2025 Air Plant Program - V5'!$Q$92</f>
        <v>0</v>
      </c>
      <c r="Q87" s="168"/>
      <c r="R87" s="166">
        <f>'2025 Air Plant Program - V5'!$T$24</f>
        <v>0</v>
      </c>
      <c r="S87" s="166">
        <f>'2025 Air Plant Program - V5'!$T$24</f>
        <v>0</v>
      </c>
      <c r="T87" s="167">
        <f>'2025 Air Plant Program - V5'!$T$92</f>
        <v>0</v>
      </c>
      <c r="U87" s="169"/>
      <c r="V87" s="166">
        <f>'2025 Air Plant Program - V5'!$W$24</f>
        <v>0</v>
      </c>
      <c r="W87" s="166">
        <f>'2025 Air Plant Program - V5'!$W$24</f>
        <v>0</v>
      </c>
      <c r="X87" s="167">
        <f>'2025 Air Plant Program - V5'!$W$92</f>
        <v>0</v>
      </c>
      <c r="Y87" s="169"/>
    </row>
    <row r="88" spans="1:25" x14ac:dyDescent="0.2">
      <c r="A88" s="161"/>
      <c r="B88" s="162"/>
      <c r="C88" s="128" t="s">
        <v>87</v>
      </c>
      <c r="D88" s="5" t="s">
        <v>214</v>
      </c>
      <c r="E88" s="165">
        <v>28153</v>
      </c>
      <c r="F88" s="166">
        <f>'2025 Air Plant Program - V5'!$K$24</f>
        <v>0</v>
      </c>
      <c r="G88" s="166">
        <f>'2025 Air Plant Program - V5'!$K$24</f>
        <v>0</v>
      </c>
      <c r="H88" s="167">
        <f>'2025 Air Plant Program - V5'!$K$93</f>
        <v>0</v>
      </c>
      <c r="I88" s="168"/>
      <c r="J88" s="166">
        <f>'2025 Air Plant Program - V5'!$N$24</f>
        <v>0</v>
      </c>
      <c r="K88" s="166">
        <f>'2025 Air Plant Program - V5'!$N$24</f>
        <v>0</v>
      </c>
      <c r="L88" s="167">
        <f>'2025 Air Plant Program - V5'!$N$93</f>
        <v>0</v>
      </c>
      <c r="M88" s="168"/>
      <c r="N88" s="166">
        <f>'2025 Air Plant Program - V5'!$Q$24</f>
        <v>0</v>
      </c>
      <c r="O88" s="166">
        <f>'2025 Air Plant Program - V5'!$Q$24</f>
        <v>0</v>
      </c>
      <c r="P88" s="167">
        <f>'2025 Air Plant Program - V5'!$Q$93</f>
        <v>0</v>
      </c>
      <c r="Q88" s="168"/>
      <c r="R88" s="166">
        <f>'2025 Air Plant Program - V5'!$T$24</f>
        <v>0</v>
      </c>
      <c r="S88" s="166">
        <f>'2025 Air Plant Program - V5'!$T$24</f>
        <v>0</v>
      </c>
      <c r="T88" s="167">
        <f>'2025 Air Plant Program - V5'!$T$93</f>
        <v>0</v>
      </c>
      <c r="U88" s="169"/>
      <c r="V88" s="166">
        <f>'2025 Air Plant Program - V5'!$W$24</f>
        <v>0</v>
      </c>
      <c r="W88" s="166">
        <f>'2025 Air Plant Program - V5'!$W$24</f>
        <v>0</v>
      </c>
      <c r="X88" s="167">
        <f>'2025 Air Plant Program - V5'!$W$93</f>
        <v>0</v>
      </c>
      <c r="Y88" s="169"/>
    </row>
    <row r="89" spans="1:25" x14ac:dyDescent="0.2">
      <c r="A89" s="161"/>
      <c r="B89" s="162"/>
      <c r="C89" s="128" t="s">
        <v>88</v>
      </c>
      <c r="D89" s="5" t="s">
        <v>215</v>
      </c>
      <c r="E89" s="165">
        <v>28155</v>
      </c>
      <c r="F89" s="166">
        <f>'2025 Air Plant Program - V5'!$K$24</f>
        <v>0</v>
      </c>
      <c r="G89" s="166">
        <f>'2025 Air Plant Program - V5'!$K$24</f>
        <v>0</v>
      </c>
      <c r="H89" s="167">
        <f>'2025 Air Plant Program - V5'!$K$94</f>
        <v>0</v>
      </c>
      <c r="I89" s="168"/>
      <c r="J89" s="166">
        <f>'2025 Air Plant Program - V5'!$N$24</f>
        <v>0</v>
      </c>
      <c r="K89" s="166">
        <f>'2025 Air Plant Program - V5'!$N$24</f>
        <v>0</v>
      </c>
      <c r="L89" s="167">
        <f>'2025 Air Plant Program - V5'!$N$94</f>
        <v>0</v>
      </c>
      <c r="M89" s="168"/>
      <c r="N89" s="166">
        <f>'2025 Air Plant Program - V5'!$Q$24</f>
        <v>0</v>
      </c>
      <c r="O89" s="166">
        <f>'2025 Air Plant Program - V5'!$Q$24</f>
        <v>0</v>
      </c>
      <c r="P89" s="167">
        <f>'2025 Air Plant Program - V5'!$Q$94</f>
        <v>0</v>
      </c>
      <c r="Q89" s="168"/>
      <c r="R89" s="166">
        <f>'2025 Air Plant Program - V5'!$T$24</f>
        <v>0</v>
      </c>
      <c r="S89" s="166">
        <f>'2025 Air Plant Program - V5'!$T$24</f>
        <v>0</v>
      </c>
      <c r="T89" s="167">
        <f>'2025 Air Plant Program - V5'!$T$94</f>
        <v>0</v>
      </c>
      <c r="U89" s="169"/>
      <c r="V89" s="166">
        <f>'2025 Air Plant Program - V5'!$W$24</f>
        <v>0</v>
      </c>
      <c r="W89" s="166">
        <f>'2025 Air Plant Program - V5'!$W$24</f>
        <v>0</v>
      </c>
      <c r="X89" s="167">
        <f>'2025 Air Plant Program - V5'!$W$94</f>
        <v>0</v>
      </c>
      <c r="Y89" s="169"/>
    </row>
    <row r="90" spans="1:25" x14ac:dyDescent="0.2">
      <c r="A90" s="161"/>
      <c r="B90" s="162"/>
      <c r="C90" s="128" t="s">
        <v>89</v>
      </c>
      <c r="D90" s="5" t="s">
        <v>219</v>
      </c>
      <c r="E90" s="165">
        <v>28158</v>
      </c>
      <c r="F90" s="166">
        <f>'2025 Air Plant Program - V5'!$K$24</f>
        <v>0</v>
      </c>
      <c r="G90" s="166">
        <f>'2025 Air Plant Program - V5'!$K$24</f>
        <v>0</v>
      </c>
      <c r="H90" s="167">
        <f>'2025 Air Plant Program - V5'!$K$95</f>
        <v>0</v>
      </c>
      <c r="I90" s="168"/>
      <c r="J90" s="166">
        <f>'2025 Air Plant Program - V5'!$N$24</f>
        <v>0</v>
      </c>
      <c r="K90" s="166">
        <f>'2025 Air Plant Program - V5'!$N$24</f>
        <v>0</v>
      </c>
      <c r="L90" s="167">
        <f>'2025 Air Plant Program - V5'!$N$95</f>
        <v>0</v>
      </c>
      <c r="M90" s="168"/>
      <c r="N90" s="166">
        <f>'2025 Air Plant Program - V5'!$Q$24</f>
        <v>0</v>
      </c>
      <c r="O90" s="166">
        <f>'2025 Air Plant Program - V5'!$Q$24</f>
        <v>0</v>
      </c>
      <c r="P90" s="167">
        <f>'2025 Air Plant Program - V5'!$Q$95</f>
        <v>0</v>
      </c>
      <c r="Q90" s="168"/>
      <c r="R90" s="166">
        <f>'2025 Air Plant Program - V5'!$T$24</f>
        <v>0</v>
      </c>
      <c r="S90" s="166">
        <f>'2025 Air Plant Program - V5'!$T$24</f>
        <v>0</v>
      </c>
      <c r="T90" s="167">
        <f>'2025 Air Plant Program - V5'!$T$95</f>
        <v>0</v>
      </c>
      <c r="U90" s="169"/>
      <c r="V90" s="166">
        <f>'2025 Air Plant Program - V5'!$W$24</f>
        <v>0</v>
      </c>
      <c r="W90" s="166">
        <f>'2025 Air Plant Program - V5'!$W$24</f>
        <v>0</v>
      </c>
      <c r="X90" s="167">
        <f>'2025 Air Plant Program - V5'!$W$95</f>
        <v>0</v>
      </c>
      <c r="Y90" s="169"/>
    </row>
    <row r="91" spans="1:25" x14ac:dyDescent="0.2">
      <c r="A91" s="161"/>
      <c r="B91" s="162"/>
      <c r="C91" s="128" t="s">
        <v>90</v>
      </c>
      <c r="D91" s="5" t="s">
        <v>225</v>
      </c>
      <c r="E91" s="165">
        <v>28160</v>
      </c>
      <c r="F91" s="166">
        <f>'2025 Air Plant Program - V5'!$K$24</f>
        <v>0</v>
      </c>
      <c r="G91" s="166">
        <f>'2025 Air Plant Program - V5'!$K$24</f>
        <v>0</v>
      </c>
      <c r="H91" s="167">
        <f>'2025 Air Plant Program - V5'!$K$96</f>
        <v>0</v>
      </c>
      <c r="I91" s="168"/>
      <c r="J91" s="166">
        <f>'2025 Air Plant Program - V5'!$N$24</f>
        <v>0</v>
      </c>
      <c r="K91" s="166">
        <f>'2025 Air Plant Program - V5'!$N$24</f>
        <v>0</v>
      </c>
      <c r="L91" s="167">
        <f>'2025 Air Plant Program - V5'!$N$96</f>
        <v>0</v>
      </c>
      <c r="M91" s="168"/>
      <c r="N91" s="166">
        <f>'2025 Air Plant Program - V5'!$Q$24</f>
        <v>0</v>
      </c>
      <c r="O91" s="166">
        <f>'2025 Air Plant Program - V5'!$Q$24</f>
        <v>0</v>
      </c>
      <c r="P91" s="167">
        <f>'2025 Air Plant Program - V5'!$Q$96</f>
        <v>0</v>
      </c>
      <c r="Q91" s="168"/>
      <c r="R91" s="166">
        <f>'2025 Air Plant Program - V5'!$T$24</f>
        <v>0</v>
      </c>
      <c r="S91" s="166">
        <f>'2025 Air Plant Program - V5'!$T$24</f>
        <v>0</v>
      </c>
      <c r="T91" s="167">
        <f>'2025 Air Plant Program - V5'!$T$96</f>
        <v>0</v>
      </c>
      <c r="U91" s="169"/>
      <c r="V91" s="166">
        <f>'2025 Air Plant Program - V5'!$W$24</f>
        <v>0</v>
      </c>
      <c r="W91" s="166">
        <f>'2025 Air Plant Program - V5'!$W$24</f>
        <v>0</v>
      </c>
      <c r="X91" s="167">
        <f>'2025 Air Plant Program - V5'!$W$96</f>
        <v>0</v>
      </c>
      <c r="Y91" s="169"/>
    </row>
    <row r="92" spans="1:25" x14ac:dyDescent="0.2">
      <c r="A92" s="161"/>
      <c r="B92" s="162"/>
      <c r="C92" s="128" t="s">
        <v>91</v>
      </c>
      <c r="D92" s="5" t="s">
        <v>226</v>
      </c>
      <c r="E92" s="165">
        <v>28163</v>
      </c>
      <c r="F92" s="166">
        <f>'2025 Air Plant Program - V5'!$K$24</f>
        <v>0</v>
      </c>
      <c r="G92" s="166">
        <f>'2025 Air Plant Program - V5'!$K$24</f>
        <v>0</v>
      </c>
      <c r="H92" s="167">
        <f>'2025 Air Plant Program - V5'!$K$97</f>
        <v>0</v>
      </c>
      <c r="I92" s="168"/>
      <c r="J92" s="166">
        <f>'2025 Air Plant Program - V5'!$N$24</f>
        <v>0</v>
      </c>
      <c r="K92" s="166">
        <f>'2025 Air Plant Program - V5'!$N$24</f>
        <v>0</v>
      </c>
      <c r="L92" s="167">
        <f>'2025 Air Plant Program - V5'!$N$97</f>
        <v>0</v>
      </c>
      <c r="M92" s="168"/>
      <c r="N92" s="166">
        <f>'2025 Air Plant Program - V5'!$Q$24</f>
        <v>0</v>
      </c>
      <c r="O92" s="166">
        <f>'2025 Air Plant Program - V5'!$Q$24</f>
        <v>0</v>
      </c>
      <c r="P92" s="167">
        <f>'2025 Air Plant Program - V5'!$Q$97</f>
        <v>0</v>
      </c>
      <c r="Q92" s="168"/>
      <c r="R92" s="166">
        <f>'2025 Air Plant Program - V5'!$T$24</f>
        <v>0</v>
      </c>
      <c r="S92" s="166">
        <f>'2025 Air Plant Program - V5'!$T$24</f>
        <v>0</v>
      </c>
      <c r="T92" s="167">
        <f>'2025 Air Plant Program - V5'!$T$97</f>
        <v>0</v>
      </c>
      <c r="U92" s="169"/>
      <c r="V92" s="166">
        <f>'2025 Air Plant Program - V5'!$W$24</f>
        <v>0</v>
      </c>
      <c r="W92" s="166">
        <f>'2025 Air Plant Program - V5'!$W$24</f>
        <v>0</v>
      </c>
      <c r="X92" s="167">
        <f>'2025 Air Plant Program - V5'!$W$97</f>
        <v>0</v>
      </c>
      <c r="Y92" s="169"/>
    </row>
    <row r="93" spans="1:25" x14ac:dyDescent="0.2">
      <c r="A93" s="161"/>
      <c r="B93" s="162"/>
      <c r="C93" s="128" t="s">
        <v>92</v>
      </c>
      <c r="D93" s="5" t="s">
        <v>227</v>
      </c>
      <c r="E93" s="165">
        <v>28161</v>
      </c>
      <c r="F93" s="166">
        <f>'2025 Air Plant Program - V5'!$K$24</f>
        <v>0</v>
      </c>
      <c r="G93" s="166">
        <f>'2025 Air Plant Program - V5'!$K$24</f>
        <v>0</v>
      </c>
      <c r="H93" s="167">
        <f>'2025 Air Plant Program - V5'!$K$98</f>
        <v>0</v>
      </c>
      <c r="I93" s="168"/>
      <c r="J93" s="166">
        <f>'2025 Air Plant Program - V5'!$N$24</f>
        <v>0</v>
      </c>
      <c r="K93" s="166">
        <f>'2025 Air Plant Program - V5'!$N$24</f>
        <v>0</v>
      </c>
      <c r="L93" s="167">
        <f>'2025 Air Plant Program - V5'!$N$98</f>
        <v>0</v>
      </c>
      <c r="M93" s="168"/>
      <c r="N93" s="166">
        <f>'2025 Air Plant Program - V5'!$Q$24</f>
        <v>0</v>
      </c>
      <c r="O93" s="166">
        <f>'2025 Air Plant Program - V5'!$Q$24</f>
        <v>0</v>
      </c>
      <c r="P93" s="167">
        <f>'2025 Air Plant Program - V5'!$Q$98</f>
        <v>0</v>
      </c>
      <c r="Q93" s="168"/>
      <c r="R93" s="166">
        <f>'2025 Air Plant Program - V5'!$T$24</f>
        <v>0</v>
      </c>
      <c r="S93" s="166">
        <f>'2025 Air Plant Program - V5'!$T$24</f>
        <v>0</v>
      </c>
      <c r="T93" s="167">
        <f>'2025 Air Plant Program - V5'!$T$98</f>
        <v>0</v>
      </c>
      <c r="U93" s="169"/>
      <c r="V93" s="166">
        <f>'2025 Air Plant Program - V5'!$W$24</f>
        <v>0</v>
      </c>
      <c r="W93" s="166">
        <f>'2025 Air Plant Program - V5'!$W$24</f>
        <v>0</v>
      </c>
      <c r="X93" s="167">
        <f>'2025 Air Plant Program - V5'!$W$98</f>
        <v>0</v>
      </c>
      <c r="Y93" s="169"/>
    </row>
    <row r="94" spans="1:25" x14ac:dyDescent="0.2">
      <c r="A94" s="161"/>
      <c r="B94" s="162"/>
      <c r="C94" s="128" t="s">
        <v>210</v>
      </c>
      <c r="D94" s="5" t="s">
        <v>212</v>
      </c>
      <c r="E94" s="165">
        <v>28147</v>
      </c>
      <c r="F94" s="166">
        <f>'2025 Air Plant Program - V5'!$K$24</f>
        <v>0</v>
      </c>
      <c r="G94" s="166">
        <f>'2025 Air Plant Program - V5'!$K$24</f>
        <v>0</v>
      </c>
      <c r="H94" s="167">
        <f>'2025 Air Plant Program - V5'!$K$133</f>
        <v>0</v>
      </c>
      <c r="I94" s="168"/>
      <c r="J94" s="166">
        <f>'2025 Air Plant Program - V5'!$N$24</f>
        <v>0</v>
      </c>
      <c r="K94" s="166">
        <f>'2025 Air Plant Program - V5'!$N$24</f>
        <v>0</v>
      </c>
      <c r="L94" s="167">
        <f>'2025 Air Plant Program - V5'!$N$133</f>
        <v>0</v>
      </c>
      <c r="M94" s="168"/>
      <c r="N94" s="166">
        <f>'2025 Air Plant Program - V5'!$Q$24</f>
        <v>0</v>
      </c>
      <c r="O94" s="166">
        <f>'2025 Air Plant Program - V5'!$Q$24</f>
        <v>0</v>
      </c>
      <c r="P94" s="167">
        <f>'2025 Air Plant Program - V5'!$Q$133</f>
        <v>0</v>
      </c>
      <c r="Q94" s="168"/>
      <c r="R94" s="166">
        <f>'2025 Air Plant Program - V5'!$T$24</f>
        <v>0</v>
      </c>
      <c r="S94" s="166">
        <f>'2025 Air Plant Program - V5'!$T$24</f>
        <v>0</v>
      </c>
      <c r="T94" s="167">
        <f>'2025 Air Plant Program - V5'!$T$133</f>
        <v>0</v>
      </c>
      <c r="U94" s="169"/>
      <c r="V94" s="166">
        <f>'2025 Air Plant Program - V5'!$W$24</f>
        <v>0</v>
      </c>
      <c r="W94" s="166">
        <f>'2025 Air Plant Program - V5'!$W$24</f>
        <v>0</v>
      </c>
      <c r="X94" s="167">
        <f>'2025 Air Plant Program - V5'!$W$133</f>
        <v>0</v>
      </c>
      <c r="Y94" s="169"/>
    </row>
    <row r="95" spans="1:25" x14ac:dyDescent="0.2">
      <c r="A95" s="161"/>
      <c r="B95" s="162"/>
      <c r="C95" s="128" t="s">
        <v>211</v>
      </c>
      <c r="D95" s="5" t="s">
        <v>213</v>
      </c>
      <c r="E95" s="165">
        <v>28148</v>
      </c>
      <c r="F95" s="166">
        <f>'2025 Air Plant Program - V5'!$K$24</f>
        <v>0</v>
      </c>
      <c r="G95" s="166">
        <f>'2025 Air Plant Program - V5'!$K$24</f>
        <v>0</v>
      </c>
      <c r="H95" s="167">
        <f>'2025 Air Plant Program - V5'!$K$134</f>
        <v>0</v>
      </c>
      <c r="I95" s="168"/>
      <c r="J95" s="166">
        <f>'2025 Air Plant Program - V5'!$N$24</f>
        <v>0</v>
      </c>
      <c r="K95" s="166">
        <f>'2025 Air Plant Program - V5'!$N$24</f>
        <v>0</v>
      </c>
      <c r="L95" s="167">
        <f>'2025 Air Plant Program - V5'!$N$134</f>
        <v>0</v>
      </c>
      <c r="M95" s="168"/>
      <c r="N95" s="166">
        <f>'2025 Air Plant Program - V5'!$Q$24</f>
        <v>0</v>
      </c>
      <c r="O95" s="166">
        <f>'2025 Air Plant Program - V5'!$Q$24</f>
        <v>0</v>
      </c>
      <c r="P95" s="167">
        <f>'2025 Air Plant Program - V5'!$Q$134</f>
        <v>0</v>
      </c>
      <c r="Q95" s="168"/>
      <c r="R95" s="166">
        <f>'2025 Air Plant Program - V5'!$T$24</f>
        <v>0</v>
      </c>
      <c r="S95" s="166">
        <f>'2025 Air Plant Program - V5'!$T$24</f>
        <v>0</v>
      </c>
      <c r="T95" s="167">
        <f>'2025 Air Plant Program - V5'!$T$134</f>
        <v>0</v>
      </c>
      <c r="U95" s="169"/>
      <c r="V95" s="166">
        <f>'2025 Air Plant Program - V5'!$W$24</f>
        <v>0</v>
      </c>
      <c r="W95" s="166">
        <f>'2025 Air Plant Program - V5'!$W$24</f>
        <v>0</v>
      </c>
      <c r="X95" s="167">
        <f>'2025 Air Plant Program - V5'!$W$134</f>
        <v>0</v>
      </c>
      <c r="Y95" s="169"/>
    </row>
    <row r="96" spans="1:25" x14ac:dyDescent="0.2">
      <c r="A96" s="161"/>
      <c r="B96" s="162"/>
      <c r="C96" s="128" t="s">
        <v>180</v>
      </c>
      <c r="D96" s="5" t="s">
        <v>181</v>
      </c>
      <c r="E96" s="165">
        <v>26879</v>
      </c>
      <c r="F96" s="166">
        <f>'2025 Air Plant Program - V5'!$K$24</f>
        <v>0</v>
      </c>
      <c r="G96" s="166">
        <f>'2025 Air Plant Program - V5'!$K$24</f>
        <v>0</v>
      </c>
      <c r="H96" s="167">
        <f>'2025 Air Plant Program - V5'!$K$153</f>
        <v>0</v>
      </c>
      <c r="I96" s="168"/>
      <c r="J96" s="166">
        <f>'2025 Air Plant Program - V5'!$N$24</f>
        <v>0</v>
      </c>
      <c r="K96" s="166">
        <f>'2025 Air Plant Program - V5'!$N$24</f>
        <v>0</v>
      </c>
      <c r="L96" s="167">
        <f>'2025 Air Plant Program - V5'!$N$153</f>
        <v>0</v>
      </c>
      <c r="M96" s="168"/>
      <c r="N96" s="166">
        <f>'2025 Air Plant Program - V5'!$Q$24</f>
        <v>0</v>
      </c>
      <c r="O96" s="166">
        <f>'2025 Air Plant Program - V5'!$Q$24</f>
        <v>0</v>
      </c>
      <c r="P96" s="167">
        <f>'2025 Air Plant Program - V5'!$Q$153</f>
        <v>0</v>
      </c>
      <c r="Q96" s="168"/>
      <c r="R96" s="166">
        <f>'2025 Air Plant Program - V5'!$T$24</f>
        <v>0</v>
      </c>
      <c r="S96" s="166">
        <f>'2025 Air Plant Program - V5'!$T$24</f>
        <v>0</v>
      </c>
      <c r="T96" s="167">
        <f>'2025 Air Plant Program - V5'!$T$153</f>
        <v>0</v>
      </c>
      <c r="U96" s="169"/>
      <c r="V96" s="166">
        <f>'2025 Air Plant Program - V5'!$W$24</f>
        <v>0</v>
      </c>
      <c r="W96" s="166">
        <f>'2025 Air Plant Program - V5'!$W$24</f>
        <v>0</v>
      </c>
      <c r="X96" s="167">
        <f>'2025 Air Plant Program - V5'!$W$153</f>
        <v>0</v>
      </c>
      <c r="Y96" s="169"/>
    </row>
    <row r="97" spans="1:25" x14ac:dyDescent="0.2">
      <c r="A97" s="161"/>
      <c r="B97" s="162"/>
      <c r="C97" s="128" t="s">
        <v>184</v>
      </c>
      <c r="D97" s="5" t="s">
        <v>182</v>
      </c>
      <c r="E97" s="165">
        <v>24453</v>
      </c>
      <c r="F97" s="166">
        <f>'2025 Air Plant Program - V5'!$K$24</f>
        <v>0</v>
      </c>
      <c r="G97" s="166">
        <f>'2025 Air Plant Program - V5'!$K$24</f>
        <v>0</v>
      </c>
      <c r="H97" s="167">
        <f>'2025 Air Plant Program - V5'!$K$154</f>
        <v>0</v>
      </c>
      <c r="I97" s="168"/>
      <c r="J97" s="166">
        <f>'2025 Air Plant Program - V5'!$N$24</f>
        <v>0</v>
      </c>
      <c r="K97" s="166">
        <f>'2025 Air Plant Program - V5'!$N$24</f>
        <v>0</v>
      </c>
      <c r="L97" s="167">
        <f>'2025 Air Plant Program - V5'!$N$154</f>
        <v>0</v>
      </c>
      <c r="M97" s="168"/>
      <c r="N97" s="166">
        <f>'2025 Air Plant Program - V5'!$Q$24</f>
        <v>0</v>
      </c>
      <c r="O97" s="166">
        <f>'2025 Air Plant Program - V5'!$Q$24</f>
        <v>0</v>
      </c>
      <c r="P97" s="167">
        <f>'2025 Air Plant Program - V5'!$Q$154</f>
        <v>0</v>
      </c>
      <c r="Q97" s="168"/>
      <c r="R97" s="166">
        <f>'2025 Air Plant Program - V5'!$T$24</f>
        <v>0</v>
      </c>
      <c r="S97" s="166">
        <f>'2025 Air Plant Program - V5'!$T$24</f>
        <v>0</v>
      </c>
      <c r="T97" s="167">
        <f>'2025 Air Plant Program - V5'!$T$154</f>
        <v>0</v>
      </c>
      <c r="U97" s="169"/>
      <c r="V97" s="166">
        <f>'2025 Air Plant Program - V5'!$W$24</f>
        <v>0</v>
      </c>
      <c r="W97" s="166">
        <f>'2025 Air Plant Program - V5'!$W$24</f>
        <v>0</v>
      </c>
      <c r="X97" s="167">
        <f>'2025 Air Plant Program - V5'!$W$154</f>
        <v>0</v>
      </c>
      <c r="Y97" s="169"/>
    </row>
    <row r="98" spans="1:25" x14ac:dyDescent="0.2">
      <c r="A98" s="161"/>
      <c r="B98" s="162"/>
      <c r="C98" s="128" t="s">
        <v>184</v>
      </c>
      <c r="D98" s="5" t="s">
        <v>183</v>
      </c>
      <c r="E98" s="165">
        <v>26706</v>
      </c>
      <c r="F98" s="166">
        <f>'2025 Air Plant Program - V5'!$K$24</f>
        <v>0</v>
      </c>
      <c r="G98" s="166">
        <f>'2025 Air Plant Program - V5'!$K$24</f>
        <v>0</v>
      </c>
      <c r="H98" s="167">
        <f>'2025 Air Plant Program - V5'!$K$155</f>
        <v>0</v>
      </c>
      <c r="I98" s="168"/>
      <c r="J98" s="166">
        <f>'2025 Air Plant Program - V5'!$N$24</f>
        <v>0</v>
      </c>
      <c r="K98" s="166">
        <f>'2025 Air Plant Program - V5'!$N$24</f>
        <v>0</v>
      </c>
      <c r="L98" s="167">
        <f>'2025 Air Plant Program - V5'!$N$155</f>
        <v>0</v>
      </c>
      <c r="M98" s="168"/>
      <c r="N98" s="166">
        <f>'2025 Air Plant Program - V5'!$Q$24</f>
        <v>0</v>
      </c>
      <c r="O98" s="166">
        <f>'2025 Air Plant Program - V5'!$Q$24</f>
        <v>0</v>
      </c>
      <c r="P98" s="167">
        <f>'2025 Air Plant Program - V5'!$Q$155</f>
        <v>0</v>
      </c>
      <c r="Q98" s="168"/>
      <c r="R98" s="166">
        <f>'2025 Air Plant Program - V5'!$T$24</f>
        <v>0</v>
      </c>
      <c r="S98" s="166">
        <f>'2025 Air Plant Program - V5'!$T$24</f>
        <v>0</v>
      </c>
      <c r="T98" s="167">
        <f>'2025 Air Plant Program - V5'!$T$155</f>
        <v>0</v>
      </c>
      <c r="U98" s="169"/>
      <c r="V98" s="166">
        <f>'2025 Air Plant Program - V5'!$W$24</f>
        <v>0</v>
      </c>
      <c r="W98" s="166">
        <f>'2025 Air Plant Program - V5'!$W$24</f>
        <v>0</v>
      </c>
      <c r="X98" s="167">
        <f>'2025 Air Plant Program - V5'!$W$155</f>
        <v>0</v>
      </c>
      <c r="Y98" s="169"/>
    </row>
    <row r="99" spans="1:25" x14ac:dyDescent="0.2">
      <c r="A99" s="161"/>
      <c r="B99" s="162"/>
      <c r="C99" s="128" t="s">
        <v>184</v>
      </c>
      <c r="D99" s="5" t="s">
        <v>185</v>
      </c>
      <c r="E99" s="165">
        <v>20062</v>
      </c>
      <c r="F99" s="166">
        <f>'2025 Air Plant Program - V5'!$K$24</f>
        <v>0</v>
      </c>
      <c r="G99" s="166">
        <f>'2025 Air Plant Program - V5'!$K$24</f>
        <v>0</v>
      </c>
      <c r="H99" s="167">
        <f>'2025 Air Plant Program - V5'!$K$156</f>
        <v>0</v>
      </c>
      <c r="I99" s="168"/>
      <c r="J99" s="166">
        <f>'2025 Air Plant Program - V5'!$N$24</f>
        <v>0</v>
      </c>
      <c r="K99" s="166">
        <f>'2025 Air Plant Program - V5'!$N$24</f>
        <v>0</v>
      </c>
      <c r="L99" s="167">
        <f>'2025 Air Plant Program - V5'!$N$156</f>
        <v>0</v>
      </c>
      <c r="M99" s="168"/>
      <c r="N99" s="166">
        <f>'2025 Air Plant Program - V5'!$Q$24</f>
        <v>0</v>
      </c>
      <c r="O99" s="166">
        <f>'2025 Air Plant Program - V5'!$Q$24</f>
        <v>0</v>
      </c>
      <c r="P99" s="167">
        <f>'2025 Air Plant Program - V5'!$Q$156</f>
        <v>0</v>
      </c>
      <c r="Q99" s="168"/>
      <c r="R99" s="166">
        <f>'2025 Air Plant Program - V5'!$T$24</f>
        <v>0</v>
      </c>
      <c r="S99" s="166">
        <f>'2025 Air Plant Program - V5'!$T$24</f>
        <v>0</v>
      </c>
      <c r="T99" s="167">
        <f>'2025 Air Plant Program - V5'!$T$156</f>
        <v>0</v>
      </c>
      <c r="U99" s="169"/>
      <c r="V99" s="166">
        <f>'2025 Air Plant Program - V5'!$W$24</f>
        <v>0</v>
      </c>
      <c r="W99" s="166">
        <f>'2025 Air Plant Program - V5'!$W$24</f>
        <v>0</v>
      </c>
      <c r="X99" s="167">
        <f>'2025 Air Plant Program - V5'!$W$156</f>
        <v>0</v>
      </c>
      <c r="Y99" s="169"/>
    </row>
    <row r="100" spans="1:25" x14ac:dyDescent="0.2">
      <c r="A100" s="161"/>
      <c r="B100" s="162"/>
      <c r="C100" s="1"/>
      <c r="D100" s="6"/>
      <c r="E100" s="165"/>
      <c r="F100" s="166"/>
      <c r="G100" s="166"/>
      <c r="H100" s="167"/>
      <c r="I100" s="168"/>
      <c r="J100" s="166"/>
      <c r="K100" s="166"/>
      <c r="L100" s="167"/>
      <c r="M100" s="168"/>
      <c r="N100" s="166"/>
      <c r="O100" s="166"/>
      <c r="P100" s="167"/>
      <c r="Q100" s="168"/>
      <c r="R100" s="166"/>
      <c r="S100" s="166"/>
      <c r="T100" s="167"/>
      <c r="U100" s="169"/>
    </row>
    <row r="101" spans="1:25" x14ac:dyDescent="0.2">
      <c r="A101" s="161"/>
      <c r="B101" s="162"/>
      <c r="C101" s="128"/>
      <c r="D101" s="164"/>
      <c r="E101" s="165"/>
      <c r="F101" s="166"/>
      <c r="G101" s="166"/>
      <c r="H101" s="167"/>
      <c r="I101" s="168"/>
      <c r="J101" s="166"/>
      <c r="K101" s="166"/>
      <c r="L101" s="167"/>
      <c r="M101" s="168"/>
      <c r="N101" s="166"/>
      <c r="O101" s="166"/>
      <c r="P101" s="167"/>
      <c r="Q101" s="168"/>
      <c r="R101" s="166"/>
      <c r="S101" s="166"/>
      <c r="T101" s="167"/>
      <c r="U101" s="169"/>
    </row>
    <row r="102" spans="1:25" x14ac:dyDescent="0.2">
      <c r="A102" s="161"/>
      <c r="B102" s="162"/>
      <c r="C102" s="1"/>
      <c r="D102" s="6"/>
      <c r="E102" s="165"/>
      <c r="F102" s="166"/>
      <c r="G102" s="166"/>
      <c r="H102" s="167"/>
      <c r="I102" s="168"/>
      <c r="J102" s="166"/>
      <c r="K102" s="166"/>
      <c r="L102" s="167"/>
      <c r="M102" s="168"/>
      <c r="N102" s="166"/>
      <c r="O102" s="166"/>
      <c r="P102" s="167"/>
      <c r="Q102" s="168"/>
      <c r="R102" s="166"/>
      <c r="S102" s="166"/>
      <c r="T102" s="167"/>
      <c r="U102" s="169"/>
    </row>
    <row r="103" spans="1:25" x14ac:dyDescent="0.2">
      <c r="A103" s="161"/>
      <c r="B103" s="162"/>
      <c r="C103" s="163"/>
      <c r="D103" s="164"/>
      <c r="E103" s="165"/>
      <c r="F103" s="166"/>
      <c r="G103" s="166"/>
      <c r="H103" s="167"/>
      <c r="I103" s="168"/>
      <c r="J103" s="166"/>
      <c r="K103" s="166"/>
      <c r="L103" s="167"/>
      <c r="M103" s="168"/>
      <c r="N103" s="166"/>
      <c r="O103" s="166"/>
      <c r="P103" s="167"/>
      <c r="Q103" s="168"/>
      <c r="R103" s="166"/>
      <c r="S103" s="166"/>
      <c r="T103" s="167"/>
      <c r="U103" s="169"/>
    </row>
    <row r="104" spans="1:25" x14ac:dyDescent="0.2">
      <c r="A104" s="161"/>
      <c r="B104" s="162"/>
      <c r="C104" s="163"/>
      <c r="D104" s="164"/>
      <c r="E104" s="165"/>
      <c r="F104" s="166"/>
      <c r="G104" s="166"/>
      <c r="H104" s="167"/>
      <c r="I104" s="168"/>
      <c r="J104" s="166"/>
      <c r="K104" s="166"/>
      <c r="L104" s="167"/>
      <c r="M104" s="168"/>
      <c r="N104" s="166"/>
      <c r="O104" s="166"/>
      <c r="P104" s="167"/>
      <c r="Q104" s="168"/>
      <c r="R104" s="166"/>
      <c r="S104" s="166"/>
      <c r="T104" s="167"/>
      <c r="U104" s="169"/>
    </row>
    <row r="105" spans="1:25" x14ac:dyDescent="0.2">
      <c r="A105" s="161"/>
      <c r="B105" s="162"/>
      <c r="C105" s="163"/>
      <c r="D105" s="164"/>
      <c r="E105" s="165"/>
      <c r="F105" s="166"/>
      <c r="G105" s="166"/>
      <c r="H105" s="167"/>
      <c r="I105" s="168"/>
      <c r="J105" s="166"/>
      <c r="K105" s="166"/>
      <c r="L105" s="167"/>
      <c r="M105" s="168"/>
      <c r="N105" s="166"/>
      <c r="O105" s="166"/>
      <c r="P105" s="167"/>
      <c r="Q105" s="168"/>
      <c r="R105" s="166"/>
      <c r="S105" s="166"/>
      <c r="T105" s="167"/>
      <c r="U105" s="169"/>
    </row>
    <row r="106" spans="1:25" x14ac:dyDescent="0.2">
      <c r="A106" s="161"/>
      <c r="B106" s="162"/>
      <c r="E106" s="165"/>
      <c r="F106" s="166"/>
      <c r="G106" s="166"/>
      <c r="H106" s="167"/>
      <c r="I106" s="168"/>
      <c r="J106" s="166"/>
      <c r="K106" s="166"/>
      <c r="L106" s="167"/>
      <c r="M106" s="168"/>
      <c r="N106" s="166"/>
      <c r="O106" s="166"/>
      <c r="P106" s="167"/>
      <c r="Q106" s="168"/>
      <c r="R106" s="166"/>
      <c r="S106" s="166"/>
      <c r="T106" s="167"/>
      <c r="U106" s="169"/>
    </row>
    <row r="107" spans="1:25" x14ac:dyDescent="0.2">
      <c r="A107" s="161"/>
      <c r="B107" s="162"/>
      <c r="E107" s="165"/>
      <c r="F107" s="166"/>
      <c r="G107" s="166"/>
      <c r="H107" s="167"/>
      <c r="I107" s="168"/>
      <c r="J107" s="166"/>
      <c r="K107" s="166"/>
      <c r="L107" s="167"/>
      <c r="M107" s="168"/>
      <c r="N107" s="166"/>
      <c r="O107" s="166"/>
      <c r="P107" s="167"/>
      <c r="Q107" s="168"/>
      <c r="R107" s="166"/>
      <c r="S107" s="166"/>
      <c r="T107" s="167"/>
      <c r="U107" s="169"/>
    </row>
    <row r="108" spans="1:25" x14ac:dyDescent="0.2">
      <c r="A108" s="161"/>
      <c r="B108" s="162"/>
      <c r="E108" s="165"/>
      <c r="F108" s="166"/>
      <c r="G108" s="166"/>
      <c r="H108" s="167"/>
      <c r="I108" s="168"/>
      <c r="J108" s="166"/>
      <c r="K108" s="166"/>
      <c r="L108" s="167"/>
      <c r="M108" s="168"/>
      <c r="N108" s="166"/>
      <c r="O108" s="166"/>
      <c r="P108" s="167"/>
      <c r="Q108" s="168"/>
      <c r="R108" s="166"/>
      <c r="S108" s="166"/>
      <c r="T108" s="167"/>
      <c r="U108" s="169"/>
    </row>
    <row r="109" spans="1:25" x14ac:dyDescent="0.2">
      <c r="A109" s="161"/>
      <c r="B109" s="162"/>
      <c r="E109" s="165"/>
      <c r="F109" s="166"/>
      <c r="G109" s="166"/>
      <c r="H109" s="167"/>
      <c r="I109" s="168"/>
      <c r="J109" s="166"/>
      <c r="K109" s="166"/>
      <c r="L109" s="167"/>
      <c r="M109" s="168"/>
      <c r="N109" s="166"/>
      <c r="O109" s="166"/>
      <c r="P109" s="167"/>
      <c r="Q109" s="168"/>
      <c r="R109" s="166"/>
      <c r="S109" s="166"/>
      <c r="T109" s="167"/>
      <c r="U109" s="169"/>
    </row>
    <row r="110" spans="1:25" x14ac:dyDescent="0.2">
      <c r="A110" s="161"/>
      <c r="B110" s="162"/>
      <c r="E110" s="165"/>
      <c r="F110" s="166"/>
      <c r="G110" s="166"/>
      <c r="H110" s="167"/>
      <c r="I110" s="168"/>
      <c r="J110" s="166"/>
      <c r="K110" s="166"/>
      <c r="L110" s="167"/>
      <c r="M110" s="168"/>
      <c r="N110" s="166"/>
      <c r="O110" s="166"/>
      <c r="P110" s="167"/>
      <c r="Q110" s="168"/>
      <c r="R110" s="166"/>
      <c r="S110" s="166"/>
      <c r="T110" s="167"/>
      <c r="U110" s="169"/>
    </row>
    <row r="111" spans="1:25" x14ac:dyDescent="0.2">
      <c r="A111" s="161"/>
      <c r="B111" s="162"/>
      <c r="E111" s="165"/>
      <c r="F111" s="166"/>
      <c r="G111" s="166"/>
      <c r="H111" s="167"/>
      <c r="I111" s="168"/>
      <c r="J111" s="166"/>
      <c r="K111" s="166"/>
      <c r="L111" s="167"/>
      <c r="M111" s="168"/>
      <c r="N111" s="166"/>
      <c r="O111" s="166"/>
      <c r="P111" s="167"/>
      <c r="Q111" s="168"/>
      <c r="R111" s="166"/>
      <c r="S111" s="166"/>
      <c r="T111" s="167"/>
      <c r="U111" s="169"/>
    </row>
    <row r="112" spans="1:25" x14ac:dyDescent="0.2">
      <c r="A112" s="161"/>
      <c r="B112" s="162"/>
      <c r="E112" s="165"/>
      <c r="F112" s="166"/>
      <c r="G112" s="166"/>
      <c r="H112" s="167"/>
      <c r="I112" s="168"/>
      <c r="J112" s="166"/>
      <c r="K112" s="166"/>
      <c r="L112" s="167"/>
      <c r="M112" s="168"/>
      <c r="N112" s="166"/>
      <c r="O112" s="166"/>
      <c r="P112" s="167"/>
      <c r="Q112" s="168"/>
      <c r="R112" s="166"/>
      <c r="S112" s="166"/>
      <c r="T112" s="167"/>
      <c r="U112" s="169"/>
    </row>
    <row r="113" spans="1:21" x14ac:dyDescent="0.2">
      <c r="A113" s="161"/>
      <c r="B113" s="162"/>
      <c r="E113" s="165"/>
      <c r="F113" s="166"/>
      <c r="G113" s="166"/>
      <c r="H113" s="167"/>
      <c r="I113" s="168"/>
      <c r="J113" s="166"/>
      <c r="K113" s="166"/>
      <c r="L113" s="167"/>
      <c r="M113" s="168"/>
      <c r="N113" s="166"/>
      <c r="O113" s="166"/>
      <c r="P113" s="167"/>
      <c r="Q113" s="168"/>
      <c r="R113" s="166"/>
      <c r="S113" s="166"/>
      <c r="T113" s="167"/>
      <c r="U113" s="169"/>
    </row>
    <row r="114" spans="1:21" x14ac:dyDescent="0.2">
      <c r="A114" s="161"/>
      <c r="B114" s="162"/>
      <c r="E114" s="165"/>
      <c r="F114" s="166"/>
      <c r="G114" s="166"/>
      <c r="H114" s="167"/>
      <c r="I114" s="168"/>
      <c r="J114" s="166"/>
      <c r="K114" s="166"/>
      <c r="L114" s="167"/>
      <c r="M114" s="168"/>
      <c r="N114" s="166"/>
      <c r="O114" s="166"/>
      <c r="P114" s="167"/>
      <c r="Q114" s="168"/>
      <c r="R114" s="166"/>
      <c r="S114" s="166"/>
      <c r="T114" s="167"/>
      <c r="U114" s="169"/>
    </row>
    <row r="115" spans="1:21" x14ac:dyDescent="0.2">
      <c r="A115" s="161"/>
      <c r="B115" s="162"/>
      <c r="E115" s="165"/>
      <c r="F115" s="166"/>
      <c r="G115" s="166"/>
      <c r="H115" s="167"/>
      <c r="I115" s="168"/>
      <c r="J115" s="166"/>
      <c r="K115" s="166"/>
      <c r="L115" s="167"/>
      <c r="M115" s="168"/>
      <c r="N115" s="166"/>
      <c r="O115" s="166"/>
      <c r="P115" s="167"/>
      <c r="Q115" s="168"/>
      <c r="R115" s="166"/>
      <c r="S115" s="166"/>
      <c r="T115" s="167"/>
      <c r="U115" s="169"/>
    </row>
    <row r="116" spans="1:21" x14ac:dyDescent="0.2">
      <c r="A116" s="161"/>
      <c r="B116" s="162"/>
      <c r="E116" s="165"/>
      <c r="F116" s="166"/>
      <c r="G116" s="166"/>
      <c r="H116" s="167"/>
      <c r="I116" s="168"/>
      <c r="J116" s="166"/>
      <c r="K116" s="166"/>
      <c r="L116" s="167"/>
      <c r="M116" s="168"/>
      <c r="N116" s="166"/>
      <c r="O116" s="166"/>
      <c r="P116" s="167"/>
      <c r="Q116" s="168"/>
      <c r="R116" s="166"/>
      <c r="S116" s="166"/>
      <c r="T116" s="167"/>
      <c r="U116" s="169"/>
    </row>
    <row r="117" spans="1:21" x14ac:dyDescent="0.2">
      <c r="A117" s="161"/>
      <c r="B117" s="162"/>
      <c r="E117" s="165"/>
      <c r="F117" s="166"/>
      <c r="G117" s="166"/>
      <c r="H117" s="167"/>
      <c r="I117" s="168"/>
      <c r="J117" s="166"/>
      <c r="K117" s="166"/>
      <c r="L117" s="167"/>
      <c r="M117" s="168"/>
      <c r="N117" s="166"/>
      <c r="O117" s="166"/>
      <c r="P117" s="167"/>
      <c r="Q117" s="168"/>
      <c r="R117" s="166"/>
      <c r="S117" s="166"/>
      <c r="T117" s="167"/>
      <c r="U117" s="169"/>
    </row>
    <row r="118" spans="1:21" x14ac:dyDescent="0.2">
      <c r="A118" s="161"/>
      <c r="B118" s="162"/>
      <c r="E118" s="165"/>
      <c r="F118" s="166"/>
      <c r="G118" s="166"/>
      <c r="H118" s="167"/>
      <c r="I118" s="168"/>
      <c r="J118" s="166"/>
      <c r="K118" s="166"/>
      <c r="L118" s="167"/>
      <c r="M118" s="168"/>
      <c r="N118" s="166"/>
      <c r="O118" s="166"/>
      <c r="P118" s="167"/>
      <c r="Q118" s="168"/>
      <c r="R118" s="166"/>
      <c r="S118" s="166"/>
      <c r="T118" s="167"/>
      <c r="U118" s="169"/>
    </row>
    <row r="119" spans="1:21" x14ac:dyDescent="0.2">
      <c r="A119" s="161"/>
      <c r="B119" s="162"/>
      <c r="E119" s="165"/>
      <c r="F119" s="166"/>
      <c r="G119" s="166"/>
      <c r="H119" s="167"/>
      <c r="I119" s="168"/>
      <c r="J119" s="166"/>
      <c r="K119" s="166"/>
      <c r="L119" s="167"/>
      <c r="M119" s="168"/>
      <c r="N119" s="166"/>
      <c r="O119" s="166"/>
      <c r="P119" s="167"/>
      <c r="Q119" s="168"/>
      <c r="R119" s="166"/>
      <c r="S119" s="166"/>
      <c r="T119" s="167"/>
      <c r="U119" s="169"/>
    </row>
    <row r="120" spans="1:21" x14ac:dyDescent="0.2">
      <c r="A120" s="161"/>
      <c r="B120" s="162"/>
      <c r="E120" s="165"/>
      <c r="F120" s="166"/>
      <c r="G120" s="166"/>
      <c r="H120" s="167"/>
      <c r="I120" s="168"/>
      <c r="J120" s="166"/>
      <c r="K120" s="166"/>
      <c r="L120" s="167"/>
      <c r="M120" s="168"/>
      <c r="N120" s="166"/>
      <c r="O120" s="166"/>
      <c r="P120" s="167"/>
      <c r="Q120" s="168"/>
      <c r="R120" s="166"/>
      <c r="S120" s="166"/>
      <c r="T120" s="167"/>
      <c r="U120" s="169"/>
    </row>
    <row r="121" spans="1:21" x14ac:dyDescent="0.2">
      <c r="A121" s="161"/>
      <c r="B121" s="162"/>
      <c r="E121" s="165"/>
      <c r="F121" s="166"/>
      <c r="G121" s="166"/>
      <c r="H121" s="167"/>
      <c r="I121" s="168"/>
      <c r="J121" s="166"/>
      <c r="K121" s="166"/>
      <c r="L121" s="167"/>
      <c r="M121" s="168"/>
      <c r="N121" s="166"/>
      <c r="O121" s="166"/>
      <c r="P121" s="167"/>
      <c r="Q121" s="168"/>
      <c r="R121" s="166"/>
      <c r="S121" s="166"/>
      <c r="T121" s="167"/>
      <c r="U121" s="169"/>
    </row>
    <row r="122" spans="1:21" x14ac:dyDescent="0.2">
      <c r="A122" s="161"/>
      <c r="B122" s="162"/>
      <c r="E122" s="165"/>
      <c r="F122" s="166"/>
      <c r="G122" s="166"/>
      <c r="H122" s="167"/>
      <c r="I122" s="168"/>
      <c r="J122" s="166"/>
      <c r="K122" s="166"/>
      <c r="L122" s="167"/>
      <c r="M122" s="168"/>
      <c r="N122" s="166"/>
      <c r="O122" s="166"/>
      <c r="P122" s="167"/>
      <c r="Q122" s="168"/>
      <c r="R122" s="166"/>
      <c r="S122" s="166"/>
      <c r="T122" s="167"/>
      <c r="U122" s="169"/>
    </row>
    <row r="123" spans="1:21" x14ac:dyDescent="0.2">
      <c r="A123" s="161"/>
      <c r="B123" s="162"/>
      <c r="E123" s="165"/>
      <c r="F123" s="166"/>
      <c r="G123" s="166"/>
      <c r="H123" s="167"/>
      <c r="I123" s="168"/>
      <c r="J123" s="166"/>
      <c r="K123" s="166"/>
      <c r="L123" s="167"/>
      <c r="M123" s="168"/>
      <c r="N123" s="166"/>
      <c r="O123" s="166"/>
      <c r="P123" s="167"/>
      <c r="Q123" s="168"/>
      <c r="R123" s="166"/>
      <c r="S123" s="166"/>
      <c r="T123" s="167"/>
      <c r="U123" s="169"/>
    </row>
    <row r="124" spans="1:21" x14ac:dyDescent="0.2">
      <c r="A124" s="161"/>
      <c r="B124" s="162"/>
      <c r="E124" s="165"/>
      <c r="F124" s="166"/>
      <c r="G124" s="166"/>
      <c r="H124" s="167"/>
      <c r="I124" s="168"/>
      <c r="J124" s="166"/>
      <c r="K124" s="166"/>
      <c r="L124" s="167"/>
      <c r="M124" s="168"/>
      <c r="N124" s="166"/>
      <c r="O124" s="166"/>
      <c r="P124" s="167"/>
      <c r="Q124" s="168"/>
      <c r="R124" s="166"/>
      <c r="S124" s="166"/>
      <c r="T124" s="167"/>
      <c r="U124" s="169"/>
    </row>
    <row r="125" spans="1:21" x14ac:dyDescent="0.2">
      <c r="A125" s="161"/>
      <c r="B125" s="162"/>
      <c r="E125" s="165"/>
      <c r="F125" s="166"/>
      <c r="G125" s="166"/>
      <c r="H125" s="167"/>
      <c r="I125" s="168"/>
      <c r="J125" s="166"/>
      <c r="K125" s="166"/>
      <c r="L125" s="167"/>
      <c r="M125" s="168"/>
      <c r="N125" s="166"/>
      <c r="O125" s="166"/>
      <c r="P125" s="167"/>
      <c r="Q125" s="168"/>
      <c r="R125" s="166"/>
      <c r="S125" s="166"/>
      <c r="T125" s="167"/>
      <c r="U125" s="169"/>
    </row>
    <row r="126" spans="1:21" x14ac:dyDescent="0.2">
      <c r="A126" s="161"/>
      <c r="B126" s="162"/>
      <c r="E126" s="165"/>
      <c r="F126" s="166"/>
      <c r="G126" s="166"/>
      <c r="H126" s="167"/>
      <c r="I126" s="168"/>
      <c r="J126" s="166"/>
      <c r="K126" s="166"/>
      <c r="L126" s="167"/>
      <c r="M126" s="168"/>
      <c r="N126" s="166"/>
      <c r="O126" s="166"/>
      <c r="P126" s="167"/>
      <c r="Q126" s="168"/>
      <c r="R126" s="166"/>
      <c r="S126" s="166"/>
      <c r="T126" s="167"/>
      <c r="U126" s="169"/>
    </row>
    <row r="127" spans="1:21" x14ac:dyDescent="0.2">
      <c r="A127" s="161"/>
      <c r="B127" s="162"/>
      <c r="E127" s="165"/>
      <c r="F127" s="166"/>
      <c r="G127" s="166"/>
      <c r="H127" s="167"/>
      <c r="I127" s="168"/>
      <c r="J127" s="166"/>
      <c r="K127" s="166"/>
      <c r="L127" s="167"/>
      <c r="M127" s="168"/>
      <c r="N127" s="166"/>
      <c r="O127" s="166"/>
      <c r="P127" s="167"/>
      <c r="Q127" s="168"/>
      <c r="R127" s="166"/>
      <c r="S127" s="166"/>
      <c r="T127" s="167"/>
      <c r="U127" s="169"/>
    </row>
    <row r="128" spans="1:21" x14ac:dyDescent="0.2">
      <c r="A128" s="161"/>
      <c r="B128" s="162"/>
      <c r="E128" s="165"/>
      <c r="F128" s="166"/>
      <c r="G128" s="166"/>
      <c r="H128" s="167"/>
      <c r="I128" s="168"/>
      <c r="J128" s="166"/>
      <c r="K128" s="166"/>
      <c r="L128" s="167"/>
      <c r="M128" s="168"/>
      <c r="N128" s="166"/>
      <c r="O128" s="166"/>
      <c r="P128" s="167"/>
      <c r="Q128" s="168"/>
      <c r="R128" s="166"/>
      <c r="S128" s="166"/>
      <c r="T128" s="167"/>
      <c r="U128" s="169"/>
    </row>
    <row r="129" spans="1:21" x14ac:dyDescent="0.2">
      <c r="A129" s="161"/>
      <c r="B129" s="162"/>
      <c r="E129" s="165"/>
      <c r="F129" s="166"/>
      <c r="G129" s="166"/>
      <c r="H129" s="167"/>
      <c r="I129" s="168"/>
      <c r="J129" s="166"/>
      <c r="K129" s="166"/>
      <c r="L129" s="167"/>
      <c r="M129" s="168"/>
      <c r="N129" s="166"/>
      <c r="O129" s="166"/>
      <c r="P129" s="167"/>
      <c r="Q129" s="168"/>
      <c r="R129" s="166"/>
      <c r="S129" s="166"/>
      <c r="T129" s="167"/>
      <c r="U129" s="169"/>
    </row>
    <row r="130" spans="1:21" x14ac:dyDescent="0.2">
      <c r="A130" s="161"/>
      <c r="B130" s="162"/>
      <c r="E130" s="165"/>
      <c r="F130" s="166"/>
      <c r="G130" s="166"/>
      <c r="H130" s="167"/>
      <c r="I130" s="168"/>
      <c r="J130" s="166"/>
      <c r="K130" s="166"/>
      <c r="L130" s="167"/>
      <c r="M130" s="168"/>
      <c r="N130" s="166"/>
      <c r="O130" s="166"/>
      <c r="P130" s="167"/>
      <c r="Q130" s="168"/>
      <c r="R130" s="166"/>
      <c r="S130" s="166"/>
      <c r="T130" s="167"/>
      <c r="U130" s="169"/>
    </row>
    <row r="131" spans="1:21" x14ac:dyDescent="0.2">
      <c r="A131" s="161"/>
      <c r="B131" s="162"/>
      <c r="E131" s="165"/>
      <c r="F131" s="166"/>
      <c r="G131" s="166"/>
      <c r="H131" s="167"/>
      <c r="I131" s="168"/>
      <c r="J131" s="166"/>
      <c r="K131" s="166"/>
      <c r="L131" s="167"/>
      <c r="M131" s="168"/>
      <c r="N131" s="166"/>
      <c r="O131" s="166"/>
      <c r="P131" s="167"/>
      <c r="Q131" s="168"/>
      <c r="R131" s="166"/>
      <c r="S131" s="166"/>
      <c r="T131" s="167"/>
      <c r="U131" s="169"/>
    </row>
    <row r="132" spans="1:21" x14ac:dyDescent="0.2">
      <c r="A132" s="161"/>
      <c r="B132" s="162"/>
      <c r="E132" s="165"/>
      <c r="F132" s="166"/>
      <c r="G132" s="166"/>
      <c r="H132" s="167"/>
      <c r="I132" s="168"/>
      <c r="J132" s="166"/>
      <c r="K132" s="166"/>
      <c r="L132" s="167"/>
      <c r="M132" s="168"/>
      <c r="N132" s="166"/>
      <c r="O132" s="166"/>
      <c r="P132" s="167"/>
      <c r="Q132" s="168"/>
      <c r="R132" s="166"/>
      <c r="S132" s="166"/>
      <c r="T132" s="167"/>
      <c r="U132" s="169"/>
    </row>
    <row r="133" spans="1:21" x14ac:dyDescent="0.2">
      <c r="A133" s="161"/>
      <c r="B133" s="162"/>
      <c r="E133" s="165"/>
      <c r="F133" s="166"/>
      <c r="G133" s="166"/>
      <c r="H133" s="167"/>
      <c r="I133" s="168"/>
      <c r="J133" s="166"/>
      <c r="K133" s="166"/>
      <c r="L133" s="167"/>
      <c r="M133" s="168"/>
      <c r="N133" s="166"/>
      <c r="O133" s="166"/>
      <c r="P133" s="167"/>
      <c r="Q133" s="168"/>
      <c r="R133" s="166"/>
      <c r="S133" s="166"/>
      <c r="T133" s="167"/>
      <c r="U133" s="169"/>
    </row>
    <row r="134" spans="1:21" x14ac:dyDescent="0.2">
      <c r="A134" s="161"/>
      <c r="B134" s="162"/>
      <c r="E134" s="165"/>
      <c r="F134" s="166"/>
      <c r="G134" s="166"/>
      <c r="H134" s="167"/>
      <c r="I134" s="168"/>
      <c r="J134" s="166"/>
      <c r="K134" s="166"/>
      <c r="L134" s="167"/>
      <c r="M134" s="168"/>
      <c r="N134" s="166"/>
      <c r="O134" s="166"/>
      <c r="P134" s="167"/>
      <c r="Q134" s="168"/>
      <c r="R134" s="166"/>
      <c r="S134" s="166"/>
      <c r="T134" s="167"/>
      <c r="U134" s="169"/>
    </row>
    <row r="135" spans="1:21" x14ac:dyDescent="0.2">
      <c r="A135" s="161"/>
      <c r="B135" s="162"/>
      <c r="E135" s="165"/>
      <c r="F135" s="166"/>
      <c r="G135" s="166"/>
      <c r="H135" s="167"/>
      <c r="I135" s="168"/>
      <c r="J135" s="166"/>
      <c r="K135" s="166"/>
      <c r="L135" s="167"/>
      <c r="M135" s="168"/>
      <c r="N135" s="166"/>
      <c r="O135" s="166"/>
      <c r="P135" s="167"/>
      <c r="Q135" s="168"/>
      <c r="R135" s="166"/>
      <c r="S135" s="166"/>
      <c r="T135" s="167"/>
      <c r="U135" s="169"/>
    </row>
    <row r="136" spans="1:21" x14ac:dyDescent="0.2">
      <c r="A136" s="161"/>
      <c r="B136" s="162"/>
      <c r="E136" s="165"/>
      <c r="F136" s="166"/>
      <c r="G136" s="166"/>
      <c r="H136" s="167"/>
      <c r="I136" s="168"/>
      <c r="J136" s="166"/>
      <c r="K136" s="166"/>
      <c r="L136" s="167"/>
      <c r="M136" s="168"/>
      <c r="N136" s="166"/>
      <c r="O136" s="166"/>
      <c r="P136" s="167"/>
      <c r="Q136" s="168"/>
      <c r="R136" s="166"/>
      <c r="S136" s="166"/>
      <c r="T136" s="167"/>
      <c r="U136" s="169"/>
    </row>
    <row r="137" spans="1:21" x14ac:dyDescent="0.2">
      <c r="A137" s="161"/>
      <c r="B137" s="162"/>
      <c r="E137" s="165"/>
      <c r="F137" s="166"/>
      <c r="G137" s="166"/>
      <c r="H137" s="167"/>
      <c r="I137" s="168"/>
      <c r="J137" s="166"/>
      <c r="K137" s="166"/>
      <c r="L137" s="167"/>
      <c r="M137" s="168"/>
      <c r="N137" s="166"/>
      <c r="O137" s="166"/>
      <c r="P137" s="167"/>
      <c r="Q137" s="168"/>
      <c r="R137" s="166"/>
      <c r="S137" s="166"/>
      <c r="T137" s="167"/>
      <c r="U137" s="169"/>
    </row>
    <row r="138" spans="1:21" x14ac:dyDescent="0.2">
      <c r="A138" s="161"/>
      <c r="B138" s="162"/>
      <c r="E138" s="165"/>
      <c r="F138" s="166"/>
      <c r="G138" s="166"/>
      <c r="H138" s="167"/>
      <c r="I138" s="168"/>
      <c r="J138" s="166"/>
      <c r="K138" s="166"/>
      <c r="L138" s="167"/>
      <c r="M138" s="168"/>
      <c r="N138" s="166"/>
      <c r="O138" s="166"/>
      <c r="P138" s="167"/>
      <c r="Q138" s="168"/>
      <c r="R138" s="166"/>
      <c r="S138" s="166"/>
      <c r="T138" s="167"/>
      <c r="U138" s="169"/>
    </row>
    <row r="139" spans="1:21" x14ac:dyDescent="0.2">
      <c r="A139" s="161"/>
      <c r="B139" s="162"/>
      <c r="E139" s="165"/>
      <c r="F139" s="166"/>
      <c r="G139" s="166"/>
      <c r="H139" s="167"/>
      <c r="I139" s="168"/>
      <c r="J139" s="166"/>
      <c r="K139" s="166"/>
      <c r="L139" s="167"/>
      <c r="M139" s="168"/>
      <c r="N139" s="166"/>
      <c r="O139" s="166"/>
      <c r="P139" s="167"/>
      <c r="Q139" s="168"/>
      <c r="R139" s="166"/>
      <c r="S139" s="166"/>
      <c r="T139" s="167"/>
      <c r="U139" s="169"/>
    </row>
    <row r="140" spans="1:21" x14ac:dyDescent="0.2">
      <c r="A140" s="161"/>
      <c r="B140" s="162"/>
      <c r="E140" s="165"/>
      <c r="F140" s="166"/>
      <c r="G140" s="166"/>
      <c r="H140" s="167"/>
      <c r="I140" s="168"/>
      <c r="J140" s="166"/>
      <c r="K140" s="166"/>
      <c r="L140" s="167"/>
      <c r="M140" s="168"/>
      <c r="N140" s="166"/>
      <c r="O140" s="166"/>
      <c r="P140" s="167"/>
      <c r="Q140" s="168"/>
      <c r="R140" s="166"/>
      <c r="S140" s="166"/>
      <c r="T140" s="167"/>
      <c r="U140" s="169"/>
    </row>
    <row r="141" spans="1:21" x14ac:dyDescent="0.2">
      <c r="A141" s="161"/>
      <c r="B141" s="162"/>
      <c r="E141" s="165"/>
      <c r="F141" s="166"/>
      <c r="G141" s="166"/>
      <c r="H141" s="167"/>
      <c r="I141" s="168"/>
      <c r="J141" s="166"/>
      <c r="K141" s="166"/>
      <c r="L141" s="167"/>
      <c r="M141" s="168"/>
      <c r="N141" s="166"/>
      <c r="O141" s="166"/>
      <c r="P141" s="167"/>
      <c r="Q141" s="168"/>
      <c r="R141" s="166"/>
      <c r="S141" s="166"/>
      <c r="T141" s="167"/>
      <c r="U141" s="169"/>
    </row>
    <row r="142" spans="1:21" x14ac:dyDescent="0.2">
      <c r="A142" s="161"/>
      <c r="B142" s="162"/>
      <c r="E142" s="165"/>
      <c r="F142" s="166"/>
      <c r="G142" s="166"/>
      <c r="H142" s="167"/>
      <c r="I142" s="168"/>
      <c r="J142" s="166"/>
      <c r="K142" s="166"/>
      <c r="L142" s="167"/>
      <c r="M142" s="168"/>
      <c r="N142" s="166"/>
      <c r="O142" s="166"/>
      <c r="P142" s="167"/>
      <c r="Q142" s="168"/>
      <c r="R142" s="166"/>
      <c r="S142" s="166"/>
      <c r="T142" s="167"/>
      <c r="U142" s="169"/>
    </row>
    <row r="143" spans="1:21" x14ac:dyDescent="0.2">
      <c r="A143" s="161"/>
      <c r="B143" s="162"/>
      <c r="E143" s="165"/>
      <c r="F143" s="166"/>
      <c r="G143" s="166"/>
      <c r="H143" s="167"/>
      <c r="I143" s="168"/>
      <c r="J143" s="166"/>
      <c r="K143" s="166"/>
      <c r="L143" s="167"/>
      <c r="M143" s="168"/>
      <c r="N143" s="166"/>
      <c r="O143" s="166"/>
      <c r="P143" s="167"/>
      <c r="Q143" s="168"/>
      <c r="R143" s="166"/>
      <c r="S143" s="166"/>
      <c r="T143" s="167"/>
      <c r="U143" s="169"/>
    </row>
    <row r="144" spans="1:21" x14ac:dyDescent="0.2">
      <c r="A144" s="161"/>
      <c r="B144" s="162"/>
      <c r="E144" s="165"/>
      <c r="F144" s="166"/>
      <c r="G144" s="166"/>
      <c r="H144" s="167"/>
      <c r="I144" s="168"/>
      <c r="J144" s="166"/>
      <c r="K144" s="166"/>
      <c r="L144" s="167"/>
      <c r="M144" s="168"/>
      <c r="N144" s="166"/>
      <c r="O144" s="166"/>
      <c r="P144" s="167"/>
      <c r="Q144" s="168"/>
      <c r="R144" s="166"/>
      <c r="S144" s="166"/>
      <c r="T144" s="167"/>
      <c r="U144" s="169"/>
    </row>
    <row r="145" spans="1:21" x14ac:dyDescent="0.2">
      <c r="A145" s="161"/>
      <c r="B145" s="162"/>
      <c r="E145" s="165"/>
      <c r="F145" s="166"/>
      <c r="G145" s="166"/>
      <c r="H145" s="167"/>
      <c r="I145" s="168"/>
      <c r="J145" s="166"/>
      <c r="K145" s="166"/>
      <c r="L145" s="167"/>
      <c r="M145" s="168"/>
      <c r="N145" s="166"/>
      <c r="O145" s="166"/>
      <c r="P145" s="167"/>
      <c r="Q145" s="168"/>
      <c r="R145" s="166"/>
      <c r="S145" s="166"/>
      <c r="T145" s="167"/>
      <c r="U145" s="169"/>
    </row>
    <row r="146" spans="1:21" x14ac:dyDescent="0.2">
      <c r="A146" s="161"/>
      <c r="B146" s="162"/>
      <c r="E146" s="165"/>
      <c r="F146" s="166"/>
      <c r="G146" s="166"/>
      <c r="H146" s="167"/>
      <c r="I146" s="168"/>
      <c r="J146" s="166"/>
      <c r="K146" s="166"/>
      <c r="L146" s="167"/>
      <c r="M146" s="168"/>
      <c r="N146" s="166"/>
      <c r="O146" s="166"/>
      <c r="P146" s="167"/>
      <c r="Q146" s="168"/>
      <c r="R146" s="166"/>
      <c r="S146" s="166"/>
      <c r="T146" s="167"/>
      <c r="U146" s="169"/>
    </row>
    <row r="147" spans="1:21" x14ac:dyDescent="0.2">
      <c r="A147" s="161"/>
      <c r="B147" s="162"/>
      <c r="E147" s="165"/>
      <c r="F147" s="166"/>
      <c r="G147" s="166"/>
      <c r="H147" s="167"/>
      <c r="I147" s="168"/>
      <c r="J147" s="166"/>
      <c r="K147" s="166"/>
      <c r="L147" s="167"/>
      <c r="M147" s="168"/>
      <c r="N147" s="166"/>
      <c r="O147" s="166"/>
      <c r="P147" s="167"/>
      <c r="Q147" s="168"/>
      <c r="R147" s="166"/>
      <c r="S147" s="166"/>
      <c r="T147" s="167"/>
      <c r="U147" s="169"/>
    </row>
    <row r="148" spans="1:21" x14ac:dyDescent="0.2">
      <c r="A148" s="161"/>
      <c r="B148" s="162"/>
      <c r="E148" s="165"/>
      <c r="F148" s="166"/>
      <c r="G148" s="166"/>
      <c r="H148" s="167"/>
      <c r="I148" s="168"/>
      <c r="J148" s="166"/>
      <c r="K148" s="166"/>
      <c r="L148" s="167"/>
      <c r="M148" s="168"/>
      <c r="N148" s="166"/>
      <c r="O148" s="166"/>
      <c r="P148" s="167"/>
      <c r="Q148" s="168"/>
      <c r="R148" s="166"/>
      <c r="S148" s="166"/>
      <c r="T148" s="167"/>
      <c r="U148" s="169"/>
    </row>
    <row r="149" spans="1:21" x14ac:dyDescent="0.2">
      <c r="A149" s="161"/>
      <c r="B149" s="162"/>
      <c r="E149" s="165"/>
      <c r="F149" s="166"/>
      <c r="G149" s="166"/>
      <c r="H149" s="167"/>
      <c r="I149" s="168"/>
      <c r="J149" s="166"/>
      <c r="K149" s="166"/>
      <c r="L149" s="167"/>
      <c r="M149" s="168"/>
      <c r="N149" s="166"/>
      <c r="O149" s="166"/>
      <c r="P149" s="167"/>
      <c r="Q149" s="168"/>
      <c r="R149" s="166"/>
      <c r="S149" s="166"/>
      <c r="T149" s="167"/>
      <c r="U149" s="169"/>
    </row>
    <row r="150" spans="1:21" x14ac:dyDescent="0.2">
      <c r="A150" s="161"/>
      <c r="B150" s="162"/>
      <c r="E150" s="165"/>
      <c r="F150" s="166"/>
      <c r="G150" s="166"/>
      <c r="H150" s="167"/>
      <c r="I150" s="168"/>
      <c r="J150" s="166"/>
      <c r="K150" s="166"/>
      <c r="L150" s="167"/>
      <c r="M150" s="168"/>
      <c r="N150" s="166"/>
      <c r="O150" s="166"/>
      <c r="P150" s="167"/>
      <c r="Q150" s="168"/>
      <c r="R150" s="166"/>
      <c r="S150" s="166"/>
      <c r="T150" s="167"/>
      <c r="U150" s="169"/>
    </row>
    <row r="151" spans="1:21" x14ac:dyDescent="0.2">
      <c r="A151" s="161"/>
      <c r="B151" s="162"/>
      <c r="E151" s="165"/>
      <c r="F151" s="166"/>
      <c r="G151" s="166"/>
      <c r="H151" s="167"/>
      <c r="I151" s="168"/>
      <c r="J151" s="166"/>
      <c r="K151" s="166"/>
      <c r="L151" s="167"/>
      <c r="M151" s="168"/>
      <c r="N151" s="166"/>
      <c r="O151" s="166"/>
      <c r="P151" s="167"/>
      <c r="Q151" s="168"/>
      <c r="R151" s="166"/>
      <c r="S151" s="166"/>
      <c r="T151" s="167"/>
      <c r="U151" s="169"/>
    </row>
    <row r="152" spans="1:21" x14ac:dyDescent="0.2">
      <c r="A152" s="161"/>
      <c r="B152" s="162"/>
      <c r="E152" s="165"/>
      <c r="F152" s="166"/>
      <c r="G152" s="166"/>
      <c r="H152" s="167"/>
      <c r="I152" s="168"/>
      <c r="J152" s="166"/>
      <c r="K152" s="166"/>
      <c r="L152" s="167"/>
      <c r="M152" s="168"/>
      <c r="N152" s="166"/>
      <c r="O152" s="166"/>
      <c r="P152" s="167"/>
      <c r="Q152" s="168"/>
      <c r="R152" s="166"/>
      <c r="S152" s="166"/>
      <c r="T152" s="167"/>
      <c r="U152" s="169"/>
    </row>
    <row r="153" spans="1:21" x14ac:dyDescent="0.2">
      <c r="A153" s="161"/>
      <c r="B153" s="162"/>
      <c r="E153" s="165"/>
      <c r="F153" s="166"/>
      <c r="G153" s="166"/>
      <c r="H153" s="167"/>
      <c r="I153" s="168"/>
      <c r="J153" s="166"/>
      <c r="K153" s="166"/>
      <c r="L153" s="167"/>
      <c r="M153" s="168"/>
      <c r="N153" s="166"/>
      <c r="O153" s="166"/>
      <c r="P153" s="167"/>
      <c r="Q153" s="168"/>
      <c r="R153" s="166"/>
      <c r="S153" s="166"/>
      <c r="T153" s="167"/>
      <c r="U153" s="169"/>
    </row>
    <row r="154" spans="1:21" x14ac:dyDescent="0.2">
      <c r="A154" s="161"/>
      <c r="B154" s="162"/>
      <c r="E154" s="165"/>
      <c r="F154" s="166"/>
      <c r="G154" s="166"/>
      <c r="H154" s="167"/>
      <c r="I154" s="168"/>
      <c r="J154" s="166"/>
      <c r="K154" s="166"/>
      <c r="L154" s="167"/>
      <c r="M154" s="168"/>
      <c r="N154" s="166"/>
      <c r="O154" s="166"/>
      <c r="P154" s="167"/>
      <c r="Q154" s="168"/>
      <c r="R154" s="166"/>
      <c r="S154" s="166"/>
      <c r="T154" s="167"/>
      <c r="U154" s="169"/>
    </row>
    <row r="155" spans="1:21" x14ac:dyDescent="0.2">
      <c r="A155" s="161"/>
      <c r="B155" s="162"/>
      <c r="E155" s="165"/>
      <c r="F155" s="166"/>
      <c r="G155" s="166"/>
      <c r="H155" s="167"/>
      <c r="I155" s="168"/>
      <c r="J155" s="166"/>
      <c r="K155" s="166"/>
      <c r="L155" s="167"/>
      <c r="M155" s="168"/>
      <c r="N155" s="166"/>
      <c r="O155" s="166"/>
      <c r="P155" s="167"/>
      <c r="Q155" s="168"/>
      <c r="R155" s="166"/>
      <c r="S155" s="166"/>
      <c r="T155" s="167"/>
      <c r="U155" s="169"/>
    </row>
    <row r="156" spans="1:21" x14ac:dyDescent="0.2">
      <c r="A156" s="161"/>
      <c r="B156" s="162"/>
      <c r="E156" s="165"/>
      <c r="F156" s="166"/>
      <c r="G156" s="166"/>
      <c r="H156" s="167"/>
      <c r="I156" s="168"/>
      <c r="J156" s="166"/>
      <c r="K156" s="166"/>
      <c r="L156" s="167"/>
      <c r="M156" s="168"/>
      <c r="N156" s="166"/>
      <c r="O156" s="166"/>
      <c r="P156" s="167"/>
      <c r="Q156" s="168"/>
      <c r="R156" s="166"/>
      <c r="S156" s="166"/>
      <c r="T156" s="167"/>
      <c r="U156" s="169"/>
    </row>
    <row r="157" spans="1:21" x14ac:dyDescent="0.2">
      <c r="A157" s="161"/>
      <c r="B157" s="162"/>
      <c r="E157" s="165"/>
      <c r="F157" s="166"/>
      <c r="G157" s="166"/>
      <c r="H157" s="167"/>
      <c r="I157" s="168"/>
      <c r="J157" s="166"/>
      <c r="K157" s="166"/>
      <c r="L157" s="167"/>
      <c r="M157" s="168"/>
      <c r="N157" s="166"/>
      <c r="O157" s="166"/>
      <c r="P157" s="167"/>
      <c r="Q157" s="168"/>
      <c r="R157" s="166"/>
      <c r="S157" s="166"/>
      <c r="T157" s="167"/>
      <c r="U157" s="169"/>
    </row>
    <row r="158" spans="1:21" x14ac:dyDescent="0.2">
      <c r="A158" s="161"/>
      <c r="B158" s="162"/>
      <c r="E158" s="165"/>
      <c r="F158" s="166"/>
      <c r="G158" s="166"/>
      <c r="H158" s="167"/>
      <c r="I158" s="168"/>
      <c r="J158" s="166"/>
      <c r="K158" s="166"/>
      <c r="L158" s="167"/>
      <c r="M158" s="168"/>
      <c r="N158" s="166"/>
      <c r="O158" s="166"/>
      <c r="P158" s="167"/>
      <c r="Q158" s="168"/>
      <c r="R158" s="166"/>
      <c r="S158" s="166"/>
      <c r="T158" s="167"/>
      <c r="U158" s="169"/>
    </row>
    <row r="159" spans="1:21" x14ac:dyDescent="0.2">
      <c r="A159" s="161"/>
      <c r="B159" s="162"/>
      <c r="E159" s="165"/>
      <c r="F159" s="166"/>
      <c r="G159" s="166"/>
      <c r="H159" s="167"/>
      <c r="I159" s="168"/>
      <c r="J159" s="166"/>
      <c r="K159" s="166"/>
      <c r="L159" s="167"/>
      <c r="M159" s="168"/>
      <c r="N159" s="166"/>
      <c r="O159" s="166"/>
      <c r="P159" s="167"/>
      <c r="Q159" s="168"/>
      <c r="R159" s="166"/>
      <c r="S159" s="166"/>
      <c r="T159" s="167"/>
      <c r="U159" s="169"/>
    </row>
    <row r="160" spans="1:21" x14ac:dyDescent="0.2">
      <c r="A160" s="161"/>
      <c r="B160" s="162"/>
      <c r="E160" s="165"/>
      <c r="F160" s="166"/>
      <c r="G160" s="166"/>
      <c r="H160" s="167"/>
      <c r="I160" s="168"/>
      <c r="J160" s="166"/>
      <c r="K160" s="166"/>
      <c r="L160" s="167"/>
      <c r="M160" s="168"/>
      <c r="N160" s="166"/>
      <c r="O160" s="166"/>
      <c r="P160" s="167"/>
      <c r="Q160" s="168"/>
      <c r="R160" s="166"/>
      <c r="S160" s="166"/>
      <c r="T160" s="167"/>
      <c r="U160" s="169"/>
    </row>
    <row r="161" spans="1:21" x14ac:dyDescent="0.2">
      <c r="A161" s="161"/>
      <c r="B161" s="162"/>
      <c r="E161" s="165"/>
      <c r="F161" s="166"/>
      <c r="G161" s="166"/>
      <c r="H161" s="167"/>
      <c r="I161" s="168"/>
      <c r="J161" s="166"/>
      <c r="K161" s="166"/>
      <c r="L161" s="167"/>
      <c r="M161" s="168"/>
      <c r="N161" s="166"/>
      <c r="O161" s="166"/>
      <c r="P161" s="167"/>
      <c r="Q161" s="168"/>
      <c r="R161" s="166"/>
      <c r="S161" s="166"/>
      <c r="T161" s="167"/>
      <c r="U161" s="169"/>
    </row>
    <row r="162" spans="1:21" x14ac:dyDescent="0.2">
      <c r="A162" s="161"/>
      <c r="B162" s="162"/>
      <c r="E162" s="165"/>
      <c r="F162" s="166"/>
      <c r="G162" s="166"/>
      <c r="H162" s="167"/>
      <c r="I162" s="168"/>
      <c r="J162" s="166"/>
      <c r="K162" s="166"/>
      <c r="L162" s="167"/>
      <c r="M162" s="168"/>
      <c r="N162" s="166"/>
      <c r="O162" s="166"/>
      <c r="P162" s="167"/>
      <c r="Q162" s="168"/>
      <c r="R162" s="166"/>
      <c r="S162" s="166"/>
      <c r="T162" s="167"/>
      <c r="U162" s="169"/>
    </row>
    <row r="163" spans="1:21" x14ac:dyDescent="0.2">
      <c r="A163" s="161"/>
      <c r="B163" s="162"/>
      <c r="E163" s="165"/>
      <c r="F163" s="166"/>
      <c r="G163" s="166"/>
      <c r="H163" s="167"/>
      <c r="I163" s="168"/>
      <c r="J163" s="166"/>
      <c r="K163" s="166"/>
      <c r="L163" s="167"/>
      <c r="M163" s="168"/>
      <c r="N163" s="166"/>
      <c r="O163" s="166"/>
      <c r="P163" s="167"/>
      <c r="Q163" s="168"/>
      <c r="R163" s="166"/>
      <c r="S163" s="166"/>
      <c r="T163" s="167"/>
      <c r="U163" s="169"/>
    </row>
    <row r="164" spans="1:21" x14ac:dyDescent="0.2">
      <c r="A164" s="161"/>
      <c r="B164" s="162"/>
      <c r="E164" s="165"/>
      <c r="F164" s="166"/>
      <c r="G164" s="166"/>
      <c r="H164" s="167"/>
      <c r="I164" s="168"/>
      <c r="J164" s="166"/>
      <c r="K164" s="166"/>
      <c r="L164" s="167"/>
      <c r="M164" s="168"/>
      <c r="N164" s="166"/>
      <c r="O164" s="166"/>
      <c r="P164" s="167"/>
      <c r="Q164" s="168"/>
      <c r="R164" s="166"/>
      <c r="S164" s="166"/>
      <c r="T164" s="167"/>
      <c r="U164" s="169"/>
    </row>
    <row r="165" spans="1:21" x14ac:dyDescent="0.2">
      <c r="A165" s="161"/>
      <c r="B165" s="162"/>
      <c r="E165" s="165"/>
      <c r="F165" s="166"/>
      <c r="G165" s="166"/>
      <c r="H165" s="167"/>
      <c r="I165" s="168"/>
      <c r="J165" s="166"/>
      <c r="K165" s="166"/>
      <c r="L165" s="167"/>
      <c r="M165" s="168"/>
      <c r="N165" s="166"/>
      <c r="O165" s="166"/>
      <c r="P165" s="167"/>
      <c r="Q165" s="168"/>
      <c r="R165" s="166"/>
      <c r="S165" s="166"/>
      <c r="T165" s="167"/>
      <c r="U165" s="16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78F4D2C5A479408B06C39AFC7C6908" ma:contentTypeVersion="4" ma:contentTypeDescription="Create a new document." ma:contentTypeScope="" ma:versionID="c088f488fd729bf3043aa063cb682108">
  <xsd:schema xmlns:xsd="http://www.w3.org/2001/XMLSchema" xmlns:xs="http://www.w3.org/2001/XMLSchema" xmlns:p="http://schemas.microsoft.com/office/2006/metadata/properties" xmlns:ns2="3e527d66-7f0f-4f94-a9c3-b8cace678ee6" targetNamespace="http://schemas.microsoft.com/office/2006/metadata/properties" ma:root="true" ma:fieldsID="bc82bbf06cf418244354bff469f9a959" ns2:_="">
    <xsd:import namespace="3e527d66-7f0f-4f94-a9c3-b8cace678e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27d66-7f0f-4f94-a9c3-b8cace678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9C328D-F57E-4E03-AD1E-2F004E66EE79}"/>
</file>

<file path=customXml/itemProps3.xml><?xml version="1.0" encoding="utf-8"?>
<ds:datastoreItem xmlns:ds="http://schemas.openxmlformats.org/officeDocument/2006/customXml" ds:itemID="{65DE6484-3A39-479E-9E54-8C2BD711CAE3}">
  <ds:schemaRefs>
    <ds:schemaRef ds:uri="http://www.w3.org/XML/1998/namespace"/>
    <ds:schemaRef ds:uri="http://purl.org/dc/terms/"/>
    <ds:schemaRef ds:uri="http://purl.org/dc/elements/1.1/"/>
    <ds:schemaRef ds:uri="e824317d-3f6f-44e3-a17d-e42fb9fe8154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c7eaa73-a0ac-4fa4-b6cc-4f4d7c13fa0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2025 Air Plant Program - V5</vt:lpstr>
      <vt:lpstr>Export Order - V4</vt:lpstr>
      <vt:lpstr>'2025 Air Plant Program - V5'!Print_Area</vt:lpstr>
      <vt:lpstr>'2025 Air Plant Program - V5'!Print_Titles</vt:lpstr>
      <vt:lpstr>Tags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cp:lastPrinted>2024-08-07T18:54:29Z</cp:lastPrinted>
  <dcterms:created xsi:type="dcterms:W3CDTF">2002-05-06T15:39:37Z</dcterms:created>
  <dcterms:modified xsi:type="dcterms:W3CDTF">2025-02-24T14:55:37Z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0x010100E078F4D2C5A479408B06C39AFC7C6908</vt:lpwstr>
  </property>
  <property fmtid="{D5CDD505-2E9C-101B-9397-08002B2CF9AE}" pid="3" name="MediaServiceImageTags">
    <vt:lpwstr/>
  </property>
</Properties>
</file>