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F4A26A9B-0B2C-0C42-BF0B-EE5A0B811143}" xr6:coauthVersionLast="47" xr6:coauthVersionMax="47" xr10:uidLastSave="{00000000-0000-0000-0000-000000000000}"/>
  <bookViews>
    <workbookView xWindow="0" yWindow="500" windowWidth="28800" windowHeight="15720" tabRatio="636" xr2:uid="{00000000-000D-0000-FFFF-FFFF00000000}"/>
  </bookViews>
  <sheets>
    <sheet name="2025 Hosta Gallon Form - V2" sheetId="1" r:id="rId1"/>
    <sheet name="Export Order - V2" sheetId="4" state="hidden" r:id="rId2"/>
  </sheets>
  <definedNames>
    <definedName name="_xlnm._FilterDatabase" localSheetId="0" hidden="1">'2025 Hosta Gallon Form - V2'!$T$1:$T$70</definedName>
    <definedName name="_xlnm._FilterDatabase" localSheetId="1" hidden="1">'Export Order - V2'!$A$1:$U$1</definedName>
    <definedName name="_xlnm.Print_Area" localSheetId="0">'2025 Hosta Gallon Form - V2'!$A$1:$S$70</definedName>
    <definedName name="_xlnm.Print_Titles" localSheetId="0">'2025 Hosta Gallon Form - V2'!$20:$26</definedName>
    <definedName name="Ship_Weeks">'2025 Hosta Gallon Form - V2'!$V$20:$V$21</definedName>
    <definedName name="Z_2F410863_295B_49EE_8779_BE92BCE954DF_.wvu.Cols" localSheetId="0" hidden="1">'2025 Hosta Gallon Form - V2'!$T:$T,'2025 Hosta Gallon Form - V2'!$W:$W</definedName>
    <definedName name="Z_2F410863_295B_49EE_8779_BE92BCE954DF_.wvu.FilterData" localSheetId="0" hidden="1">'2025 Hosta Gallon Form - V2'!#REF!</definedName>
    <definedName name="Z_2F410863_295B_49EE_8779_BE92BCE954DF_.wvu.PrintArea" localSheetId="0" hidden="1">'2025 Hosta Gallon Form - V2'!$A$1:$S$70</definedName>
    <definedName name="Z_2F410863_295B_49EE_8779_BE92BCE954DF_.wvu.PrintTitles" localSheetId="0" hidden="1">'2025 Hosta Gallon Form - V2'!$25:$26</definedName>
    <definedName name="Z_71F486F7_AC23_4012_92EA_60EEE621ADFF_.wvu.Cols" localSheetId="0" hidden="1">'2025 Hosta Gallon Form - V2'!$T:$T,'2025 Hosta Gallon Form - V2'!$W:$W</definedName>
    <definedName name="Z_71F486F7_AC23_4012_92EA_60EEE621ADFF_.wvu.FilterData" localSheetId="0" hidden="1">'2025 Hosta Gallon Form - V2'!#REF!</definedName>
    <definedName name="Z_71F486F7_AC23_4012_92EA_60EEE621ADFF_.wvu.PrintArea" localSheetId="0" hidden="1">'2025 Hosta Gallon Form - V2'!$A$1:$S$70</definedName>
    <definedName name="Z_71F486F7_AC23_4012_92EA_60EEE621ADFF_.wvu.PrintTitles" localSheetId="0" hidden="1">'2025 Hosta Gallon Form - V2'!$25:$26</definedName>
    <definedName name="Z_F48A945A_E99E_4940_A554_1221E692694E_.wvu.FilterData" localSheetId="0" hidden="1">'2025 Hosta Gallon Form - V2'!#REF!</definedName>
    <definedName name="Z_F48A945A_E99E_4940_A554_1221E692694E_.wvu.PrintArea" localSheetId="0" hidden="1">'2025 Hosta Gallon Form - V2'!$A$1:$S$70</definedName>
    <definedName name="Z_F48A945A_E99E_4940_A554_1221E692694E_.wvu.PrintTitles" localSheetId="0" hidden="1">'2025 Hosta Gallon Form - V2'!$25:$26</definedName>
  </definedNames>
  <calcPr calcId="191028"/>
  <customWorkbookViews>
    <customWorkbookView name="  - Personal View" guid="{2F410863-295B-49EE-8779-BE92BCE954DF}" mergeInterval="0" personalView="1" maximized="1" windowWidth="1276" windowHeight="769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Peter - Personal View" guid="{71F486F7-AC23-4012-92EA-60EEE621ADFF}" mergeInterval="0" personalView="1" maximized="1" xWindow="1" yWindow="1" windowWidth="1280" windowHeight="580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7" i="4" l="1"/>
  <c r="P37" i="4"/>
  <c r="L37" i="4"/>
  <c r="H37" i="4"/>
  <c r="S37" i="4"/>
  <c r="R37" i="4"/>
  <c r="O37" i="4"/>
  <c r="N37" i="4"/>
  <c r="K37" i="4"/>
  <c r="J37" i="4"/>
  <c r="G37" i="4"/>
  <c r="F37" i="4"/>
  <c r="B37" i="4"/>
  <c r="S64" i="1"/>
  <c r="Q64" i="1"/>
  <c r="O64" i="1"/>
  <c r="M64" i="1"/>
  <c r="T62" i="1"/>
  <c r="T28" i="4"/>
  <c r="P28" i="4"/>
  <c r="L28" i="4"/>
  <c r="H28" i="4"/>
  <c r="S28" i="4"/>
  <c r="R28" i="4"/>
  <c r="O28" i="4"/>
  <c r="N28" i="4"/>
  <c r="K28" i="4"/>
  <c r="J28" i="4"/>
  <c r="G28" i="4"/>
  <c r="F28" i="4"/>
  <c r="B28" i="4"/>
  <c r="T53" i="1"/>
  <c r="T19" i="4"/>
  <c r="P19" i="4"/>
  <c r="L19" i="4"/>
  <c r="H19" i="4"/>
  <c r="S19" i="4"/>
  <c r="R19" i="4"/>
  <c r="O19" i="4"/>
  <c r="N19" i="4"/>
  <c r="K19" i="4"/>
  <c r="J19" i="4"/>
  <c r="G19" i="4"/>
  <c r="F19" i="4"/>
  <c r="B19" i="4"/>
  <c r="T44" i="1"/>
  <c r="T17" i="4"/>
  <c r="P17" i="4"/>
  <c r="L17" i="4"/>
  <c r="H17" i="4"/>
  <c r="S17" i="4"/>
  <c r="R17" i="4"/>
  <c r="O17" i="4"/>
  <c r="N17" i="4"/>
  <c r="K17" i="4"/>
  <c r="J17" i="4"/>
  <c r="G17" i="4"/>
  <c r="F17" i="4"/>
  <c r="B17" i="4"/>
  <c r="T42" i="1"/>
  <c r="T2" i="4"/>
  <c r="P2" i="4"/>
  <c r="L2" i="4"/>
  <c r="H2" i="4"/>
  <c r="S2" i="4"/>
  <c r="R2" i="4"/>
  <c r="O2" i="4"/>
  <c r="N2" i="4"/>
  <c r="K2" i="4"/>
  <c r="J2" i="4"/>
  <c r="G2" i="4"/>
  <c r="F2" i="4"/>
  <c r="B2" i="4"/>
  <c r="T27" i="1"/>
  <c r="T35" i="4"/>
  <c r="P35" i="4"/>
  <c r="L35" i="4"/>
  <c r="H35" i="4"/>
  <c r="S35" i="4"/>
  <c r="R35" i="4"/>
  <c r="O35" i="4"/>
  <c r="N35" i="4"/>
  <c r="K35" i="4"/>
  <c r="J35" i="4"/>
  <c r="G35" i="4"/>
  <c r="F35" i="4"/>
  <c r="B35" i="4"/>
  <c r="T33" i="4"/>
  <c r="P33" i="4"/>
  <c r="L33" i="4"/>
  <c r="H33" i="4"/>
  <c r="S33" i="4"/>
  <c r="R33" i="4"/>
  <c r="O33" i="4"/>
  <c r="N33" i="4"/>
  <c r="K33" i="4"/>
  <c r="J33" i="4"/>
  <c r="G33" i="4"/>
  <c r="F33" i="4"/>
  <c r="B33" i="4"/>
  <c r="T30" i="4"/>
  <c r="P30" i="4"/>
  <c r="L30" i="4"/>
  <c r="H30" i="4"/>
  <c r="S30" i="4"/>
  <c r="R30" i="4"/>
  <c r="O30" i="4"/>
  <c r="N30" i="4"/>
  <c r="K30" i="4"/>
  <c r="J30" i="4"/>
  <c r="G30" i="4"/>
  <c r="F30" i="4"/>
  <c r="B30" i="4"/>
  <c r="T20" i="4"/>
  <c r="P20" i="4"/>
  <c r="L20" i="4"/>
  <c r="H20" i="4"/>
  <c r="S20" i="4"/>
  <c r="R20" i="4"/>
  <c r="O20" i="4"/>
  <c r="N20" i="4"/>
  <c r="K20" i="4"/>
  <c r="J20" i="4"/>
  <c r="G20" i="4"/>
  <c r="F20" i="4"/>
  <c r="B20" i="4"/>
  <c r="T15" i="4"/>
  <c r="P15" i="4"/>
  <c r="L15" i="4"/>
  <c r="H15" i="4"/>
  <c r="S15" i="4"/>
  <c r="R15" i="4"/>
  <c r="O15" i="4"/>
  <c r="N15" i="4"/>
  <c r="K15" i="4"/>
  <c r="J15" i="4"/>
  <c r="G15" i="4"/>
  <c r="F15" i="4"/>
  <c r="B15" i="4"/>
  <c r="T6" i="4"/>
  <c r="P6" i="4"/>
  <c r="L6" i="4"/>
  <c r="H6" i="4"/>
  <c r="S6" i="4"/>
  <c r="R6" i="4"/>
  <c r="O6" i="4"/>
  <c r="N6" i="4"/>
  <c r="K6" i="4"/>
  <c r="J6" i="4"/>
  <c r="G6" i="4"/>
  <c r="F6" i="4"/>
  <c r="B6" i="4"/>
  <c r="T4" i="4"/>
  <c r="P4" i="4"/>
  <c r="L4" i="4"/>
  <c r="H4" i="4"/>
  <c r="S4" i="4"/>
  <c r="R4" i="4"/>
  <c r="O4" i="4"/>
  <c r="N4" i="4"/>
  <c r="K4" i="4"/>
  <c r="J4" i="4"/>
  <c r="G4" i="4"/>
  <c r="F4" i="4"/>
  <c r="B4" i="4"/>
  <c r="T60" i="1" l="1"/>
  <c r="T58" i="1"/>
  <c r="T55" i="1"/>
  <c r="T45" i="1"/>
  <c r="T40" i="1"/>
  <c r="T31" i="1"/>
  <c r="T29" i="1"/>
  <c r="G36" i="4"/>
  <c r="G34" i="4"/>
  <c r="G32" i="4"/>
  <c r="G31" i="4"/>
  <c r="G29" i="4"/>
  <c r="G27" i="4"/>
  <c r="G26" i="4"/>
  <c r="G25" i="4"/>
  <c r="G24" i="4"/>
  <c r="G23" i="4"/>
  <c r="G22" i="4"/>
  <c r="G21" i="4"/>
  <c r="G18" i="4"/>
  <c r="G16" i="4"/>
  <c r="G14" i="4"/>
  <c r="G13" i="4"/>
  <c r="G12" i="4"/>
  <c r="G11" i="4"/>
  <c r="G10" i="4"/>
  <c r="G9" i="4"/>
  <c r="G8" i="4"/>
  <c r="G7" i="4"/>
  <c r="G5" i="4"/>
  <c r="G3" i="4"/>
  <c r="F36" i="4"/>
  <c r="F34" i="4"/>
  <c r="F32" i="4"/>
  <c r="F31" i="4"/>
  <c r="F29" i="4"/>
  <c r="F27" i="4"/>
  <c r="F26" i="4"/>
  <c r="F25" i="4"/>
  <c r="F24" i="4"/>
  <c r="F23" i="4"/>
  <c r="F22" i="4"/>
  <c r="F21" i="4"/>
  <c r="F18" i="4"/>
  <c r="F16" i="4"/>
  <c r="F14" i="4"/>
  <c r="F13" i="4"/>
  <c r="F12" i="4"/>
  <c r="F11" i="4"/>
  <c r="F10" i="4"/>
  <c r="F9" i="4"/>
  <c r="F8" i="4"/>
  <c r="F7" i="4"/>
  <c r="F5" i="4"/>
  <c r="T36" i="4"/>
  <c r="T34" i="4"/>
  <c r="T32" i="4"/>
  <c r="T31" i="4"/>
  <c r="T29" i="4"/>
  <c r="T27" i="4"/>
  <c r="T26" i="4"/>
  <c r="T25" i="4"/>
  <c r="T24" i="4"/>
  <c r="T23" i="4"/>
  <c r="T22" i="4"/>
  <c r="T21" i="4"/>
  <c r="T18" i="4"/>
  <c r="T16" i="4"/>
  <c r="T14" i="4"/>
  <c r="T13" i="4"/>
  <c r="T12" i="4"/>
  <c r="T11" i="4"/>
  <c r="T10" i="4"/>
  <c r="T9" i="4"/>
  <c r="T8" i="4"/>
  <c r="T7" i="4"/>
  <c r="T5" i="4"/>
  <c r="T3" i="4"/>
  <c r="P36" i="4"/>
  <c r="P34" i="4"/>
  <c r="P32" i="4"/>
  <c r="P31" i="4"/>
  <c r="P29" i="4"/>
  <c r="P27" i="4"/>
  <c r="P26" i="4"/>
  <c r="P25" i="4"/>
  <c r="P24" i="4"/>
  <c r="P23" i="4"/>
  <c r="P22" i="4"/>
  <c r="P21" i="4"/>
  <c r="P18" i="4"/>
  <c r="P16" i="4"/>
  <c r="P14" i="4"/>
  <c r="P13" i="4"/>
  <c r="P12" i="4"/>
  <c r="P11" i="4"/>
  <c r="P10" i="4"/>
  <c r="P9" i="4"/>
  <c r="P8" i="4"/>
  <c r="P7" i="4"/>
  <c r="P5" i="4"/>
  <c r="P3" i="4"/>
  <c r="L36" i="4"/>
  <c r="L34" i="4"/>
  <c r="L32" i="4"/>
  <c r="L31" i="4"/>
  <c r="L29" i="4"/>
  <c r="L27" i="4"/>
  <c r="L26" i="4"/>
  <c r="L25" i="4"/>
  <c r="L24" i="4"/>
  <c r="L23" i="4"/>
  <c r="L22" i="4"/>
  <c r="L21" i="4"/>
  <c r="L18" i="4"/>
  <c r="L16" i="4"/>
  <c r="L14" i="4"/>
  <c r="L13" i="4"/>
  <c r="L12" i="4"/>
  <c r="L11" i="4"/>
  <c r="L10" i="4"/>
  <c r="L9" i="4"/>
  <c r="L8" i="4"/>
  <c r="L7" i="4"/>
  <c r="L5" i="4"/>
  <c r="L3" i="4"/>
  <c r="S36" i="4"/>
  <c r="S34" i="4"/>
  <c r="S32" i="4"/>
  <c r="S31" i="4"/>
  <c r="S29" i="4"/>
  <c r="S27" i="4"/>
  <c r="S26" i="4"/>
  <c r="S25" i="4"/>
  <c r="S24" i="4"/>
  <c r="S23" i="4"/>
  <c r="S22" i="4"/>
  <c r="S21" i="4"/>
  <c r="S18" i="4"/>
  <c r="S16" i="4"/>
  <c r="S14" i="4"/>
  <c r="S13" i="4"/>
  <c r="S12" i="4"/>
  <c r="S11" i="4"/>
  <c r="S10" i="4"/>
  <c r="S9" i="4"/>
  <c r="S8" i="4"/>
  <c r="S7" i="4"/>
  <c r="S5" i="4"/>
  <c r="R36" i="4"/>
  <c r="R34" i="4"/>
  <c r="R32" i="4"/>
  <c r="R31" i="4"/>
  <c r="R29" i="4"/>
  <c r="R27" i="4"/>
  <c r="R26" i="4"/>
  <c r="R25" i="4"/>
  <c r="R24" i="4"/>
  <c r="R23" i="4"/>
  <c r="R22" i="4"/>
  <c r="R21" i="4"/>
  <c r="R18" i="4"/>
  <c r="R16" i="4"/>
  <c r="R14" i="4"/>
  <c r="R13" i="4"/>
  <c r="R12" i="4"/>
  <c r="R11" i="4"/>
  <c r="R10" i="4"/>
  <c r="R9" i="4"/>
  <c r="R8" i="4"/>
  <c r="R7" i="4"/>
  <c r="R5" i="4"/>
  <c r="O36" i="4"/>
  <c r="O34" i="4"/>
  <c r="O32" i="4"/>
  <c r="O31" i="4"/>
  <c r="O29" i="4"/>
  <c r="O27" i="4"/>
  <c r="O26" i="4"/>
  <c r="O25" i="4"/>
  <c r="O24" i="4"/>
  <c r="O23" i="4"/>
  <c r="O22" i="4"/>
  <c r="O21" i="4"/>
  <c r="O18" i="4"/>
  <c r="O16" i="4"/>
  <c r="O14" i="4"/>
  <c r="O13" i="4"/>
  <c r="O12" i="4"/>
  <c r="O11" i="4"/>
  <c r="O10" i="4"/>
  <c r="O9" i="4"/>
  <c r="O8" i="4"/>
  <c r="O7" i="4"/>
  <c r="O5" i="4"/>
  <c r="N36" i="4"/>
  <c r="N34" i="4"/>
  <c r="N32" i="4"/>
  <c r="N31" i="4"/>
  <c r="N29" i="4"/>
  <c r="N27" i="4"/>
  <c r="N26" i="4"/>
  <c r="N25" i="4"/>
  <c r="N24" i="4"/>
  <c r="N23" i="4"/>
  <c r="N22" i="4"/>
  <c r="N21" i="4"/>
  <c r="N18" i="4"/>
  <c r="N16" i="4"/>
  <c r="N14" i="4"/>
  <c r="N13" i="4"/>
  <c r="N12" i="4"/>
  <c r="N11" i="4"/>
  <c r="N10" i="4"/>
  <c r="N9" i="4"/>
  <c r="N8" i="4"/>
  <c r="N7" i="4"/>
  <c r="N5" i="4"/>
  <c r="K36" i="4"/>
  <c r="K34" i="4"/>
  <c r="K32" i="4"/>
  <c r="K31" i="4"/>
  <c r="K29" i="4"/>
  <c r="K27" i="4"/>
  <c r="K26" i="4"/>
  <c r="K25" i="4"/>
  <c r="K24" i="4"/>
  <c r="K23" i="4"/>
  <c r="K22" i="4"/>
  <c r="K21" i="4"/>
  <c r="K18" i="4"/>
  <c r="K16" i="4"/>
  <c r="K14" i="4"/>
  <c r="K13" i="4"/>
  <c r="K12" i="4"/>
  <c r="K11" i="4"/>
  <c r="K10" i="4"/>
  <c r="K9" i="4"/>
  <c r="K8" i="4"/>
  <c r="K7" i="4"/>
  <c r="K5" i="4"/>
  <c r="J36" i="4"/>
  <c r="J34" i="4"/>
  <c r="J32" i="4"/>
  <c r="J31" i="4"/>
  <c r="J29" i="4"/>
  <c r="J27" i="4"/>
  <c r="J26" i="4"/>
  <c r="J25" i="4"/>
  <c r="J24" i="4"/>
  <c r="J23" i="4"/>
  <c r="J22" i="4"/>
  <c r="J21" i="4"/>
  <c r="J18" i="4"/>
  <c r="J16" i="4"/>
  <c r="J14" i="4"/>
  <c r="J13" i="4"/>
  <c r="J12" i="4"/>
  <c r="J11" i="4"/>
  <c r="J10" i="4"/>
  <c r="J9" i="4"/>
  <c r="J8" i="4"/>
  <c r="J7" i="4"/>
  <c r="J5" i="4"/>
  <c r="H36" i="4"/>
  <c r="H34" i="4"/>
  <c r="H32" i="4"/>
  <c r="H31" i="4"/>
  <c r="H29" i="4"/>
  <c r="H27" i="4"/>
  <c r="H26" i="4"/>
  <c r="H25" i="4"/>
  <c r="H24" i="4"/>
  <c r="H23" i="4"/>
  <c r="H22" i="4"/>
  <c r="H21" i="4"/>
  <c r="H18" i="4"/>
  <c r="H16" i="4"/>
  <c r="H14" i="4"/>
  <c r="H13" i="4"/>
  <c r="H12" i="4"/>
  <c r="H11" i="4"/>
  <c r="H10" i="4"/>
  <c r="H9" i="4"/>
  <c r="H8" i="4"/>
  <c r="H7" i="4"/>
  <c r="H5" i="4"/>
  <c r="H3" i="4"/>
  <c r="B36" i="4"/>
  <c r="B34" i="4"/>
  <c r="B32" i="4"/>
  <c r="B31" i="4"/>
  <c r="B29" i="4"/>
  <c r="B27" i="4"/>
  <c r="B26" i="4"/>
  <c r="B25" i="4"/>
  <c r="B24" i="4"/>
  <c r="B23" i="4"/>
  <c r="B22" i="4"/>
  <c r="B21" i="4"/>
  <c r="B18" i="4"/>
  <c r="B16" i="4"/>
  <c r="B14" i="4"/>
  <c r="B13" i="4"/>
  <c r="B12" i="4"/>
  <c r="B11" i="4"/>
  <c r="B10" i="4"/>
  <c r="B9" i="4"/>
  <c r="B8" i="4"/>
  <c r="B7" i="4"/>
  <c r="B5" i="4"/>
  <c r="T59" i="1"/>
  <c r="T57" i="1"/>
  <c r="T56" i="1"/>
  <c r="T51" i="1"/>
  <c r="T49" i="1"/>
  <c r="T48" i="1"/>
  <c r="T47" i="1"/>
  <c r="T43" i="1"/>
  <c r="T41" i="1"/>
  <c r="T38" i="1"/>
  <c r="T37" i="1"/>
  <c r="T36" i="1"/>
  <c r="T35" i="1"/>
  <c r="T34" i="1"/>
  <c r="T33" i="1"/>
  <c r="T32" i="1"/>
  <c r="T28" i="1"/>
  <c r="B3" i="4" l="1"/>
  <c r="S3" i="4"/>
  <c r="O3" i="4"/>
  <c r="K3" i="4"/>
  <c r="R3" i="4"/>
  <c r="N3" i="4"/>
  <c r="J3" i="4"/>
  <c r="F3" i="4"/>
  <c r="M66" i="1"/>
  <c r="T54" i="1"/>
  <c r="T52" i="1"/>
  <c r="T46" i="1"/>
  <c r="T50" i="1"/>
  <c r="T30" i="1"/>
  <c r="S66" i="1"/>
  <c r="Q66" i="1"/>
  <c r="O66" i="1"/>
  <c r="T61" i="1"/>
  <c r="T39" i="1"/>
  <c r="AC15" i="1"/>
</calcChain>
</file>

<file path=xl/sharedStrings.xml><?xml version="1.0" encoding="utf-8"?>
<sst xmlns="http://schemas.openxmlformats.org/spreadsheetml/2006/main" count="230" uniqueCount="147">
  <si>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</si>
  <si>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</si>
  <si>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</si>
  <si>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</si>
  <si>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</si>
  <si>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</si>
  <si>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</si>
  <si>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</si>
  <si>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</si>
  <si>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Customer</t>
  </si>
  <si>
    <t xml:space="preserve">       Street  Address</t>
  </si>
  <si>
    <t xml:space="preserve">         City</t>
  </si>
  <si>
    <t xml:space="preserve">         State</t>
  </si>
  <si>
    <t xml:space="preserve">Zip:  </t>
  </si>
  <si>
    <t xml:space="preserve">         Telephone</t>
  </si>
  <si>
    <t xml:space="preserve">         Fax Number</t>
  </si>
  <si>
    <t xml:space="preserve">         Email Address</t>
  </si>
  <si>
    <t xml:space="preserve">         Contact Name</t>
  </si>
  <si>
    <t>Order Date</t>
  </si>
  <si>
    <t>Tags</t>
  </si>
  <si>
    <t>Terms</t>
  </si>
  <si>
    <t>Customer PO</t>
  </si>
  <si>
    <t>Salesperson</t>
  </si>
  <si>
    <t>Notes</t>
  </si>
  <si>
    <t>Included</t>
  </si>
  <si>
    <t>Net 30</t>
  </si>
  <si>
    <t>Week 13</t>
  </si>
  <si>
    <t>PLEASE NOTE WHEN PLACING YOUR ORDER</t>
  </si>
  <si>
    <t>Week 16</t>
  </si>
  <si>
    <t>Enter number of TRAYS of each variety you would like to order</t>
  </si>
  <si>
    <t>FOB MI</t>
  </si>
  <si>
    <t>FOB MN</t>
  </si>
  <si>
    <t>Ship Date</t>
  </si>
  <si>
    <t>Price Per 6" Pot</t>
  </si>
  <si>
    <t>Avail</t>
  </si>
  <si>
    <t>Qty</t>
  </si>
  <si>
    <t>Variety</t>
  </si>
  <si>
    <t>Item #</t>
  </si>
  <si>
    <t>Description</t>
  </si>
  <si>
    <t>Trays</t>
  </si>
  <si>
    <t>First Frost</t>
  </si>
  <si>
    <t>Patriot</t>
  </si>
  <si>
    <t>medium, upright pointed leaves are folded, yellow centers and dark green margins</t>
  </si>
  <si>
    <t xml:space="preserve">Total Trays </t>
  </si>
  <si>
    <t>COMMENTS</t>
  </si>
  <si>
    <t>giant, frosty blue leaves w/ creamy yellow to white margins, good substance</t>
  </si>
  <si>
    <t>Total Racks</t>
  </si>
  <si>
    <t>You may MIX and MATCH  varieties on a rack</t>
  </si>
  <si>
    <t>56 tray MINIMUM (one rack can hold up to 64 trays)</t>
  </si>
  <si>
    <t>large, thick, corrugated, blue-green leaves with creamy white margins; white flowers</t>
  </si>
  <si>
    <t>FULL RACKS WILL SHOW AS WHOLE NUMBERS</t>
  </si>
  <si>
    <t>Customer ID</t>
  </si>
  <si>
    <t>June</t>
  </si>
  <si>
    <t>Regal Splendor</t>
  </si>
  <si>
    <t>Stained Glass</t>
  </si>
  <si>
    <t>Customer PO Number</t>
  </si>
  <si>
    <t>Product ID</t>
  </si>
  <si>
    <t>Internal ID</t>
  </si>
  <si>
    <t>Requested Ship Date</t>
  </si>
  <si>
    <t>Order Qty</t>
  </si>
  <si>
    <t>Order Number</t>
  </si>
  <si>
    <t xml:space="preserve">  2025 PREFINISHED HOSTA GALLON PROGRAM                                      www.growingcolors.com</t>
  </si>
  <si>
    <t>Barbara Ann</t>
  </si>
  <si>
    <r>
      <t>Blue Mammoth -</t>
    </r>
    <r>
      <rPr>
        <b/>
        <sz val="8"/>
        <color rgb="FF005493"/>
        <rFont val="Calibri (Body)"/>
      </rPr>
      <t xml:space="preserve"> NEW</t>
    </r>
  </si>
  <si>
    <r>
      <t>City Lights -</t>
    </r>
    <r>
      <rPr>
        <b/>
        <sz val="8"/>
        <color rgb="FF005493"/>
        <rFont val="Calibri (Body)"/>
      </rPr>
      <t xml:space="preserve"> NEW</t>
    </r>
  </si>
  <si>
    <r>
      <t>Justine -</t>
    </r>
    <r>
      <rPr>
        <b/>
        <sz val="8"/>
        <color rgb="FF005493"/>
        <rFont val="Calibri (Body)"/>
      </rPr>
      <t xml:space="preserve"> NEW</t>
    </r>
  </si>
  <si>
    <r>
      <t>Moonstruck -</t>
    </r>
    <r>
      <rPr>
        <b/>
        <sz val="8"/>
        <color rgb="FF005493"/>
        <rFont val="Calibri (Body)"/>
      </rPr>
      <t xml:space="preserve"> NEW</t>
    </r>
  </si>
  <si>
    <r>
      <t>Powder Blue -</t>
    </r>
    <r>
      <rPr>
        <b/>
        <sz val="8"/>
        <color rgb="FF005493"/>
        <rFont val="Calibri (Body)"/>
      </rPr>
      <t xml:space="preserve"> NEW</t>
    </r>
  </si>
  <si>
    <t>large, golden  leaves are wide, cupped, heavily corrugated, &amp; thick,  white flowers</t>
  </si>
  <si>
    <t>giant, blue-green pointed leaves with wide creamy white margins</t>
  </si>
  <si>
    <t>medium-large, dark green with narrow white edges, sun tolerant</t>
  </si>
  <si>
    <t>medium, reverse sport of 'Patriot' with pure white center and deep green margins</t>
  </si>
  <si>
    <t>small, narrow white leaves with a wavy blue-green margin, lavender flowers</t>
  </si>
  <si>
    <t>medium, brilliant gold rippled leaves on deep red stems</t>
  </si>
  <si>
    <t>giant, heart-shaped, blue-green leaves, very slug resistant</t>
  </si>
  <si>
    <t>large, chartreuse with creamy white edge</t>
  </si>
  <si>
    <t>medium, blue-green with creamy yellow margins, 2010 Hosta of the Year!</t>
  </si>
  <si>
    <t>medium, sport of Guacamole w/ brighter variegation, deep veins</t>
  </si>
  <si>
    <t>large, corrugated blue leaves, lavender flowers, good slug resistance</t>
  </si>
  <si>
    <t>large, intensely blue-green leaves with wide, rippled, creamy white margins</t>
  </si>
  <si>
    <t>Whirlwind</t>
  </si>
  <si>
    <t>giant, thick, heavily corrugated powder blue-green leaves,  pale lavender flowers</t>
  </si>
  <si>
    <t>large, corrugated blue-green leaves w/  gold center, white flowers, slug resistant</t>
  </si>
  <si>
    <t>medium, ovate green leaves w/ white edge, great sun tolerance &amp; nice fragrance</t>
  </si>
  <si>
    <t>medium, thick, yellow-green leaves w/ green edge, lavender flowers, sun tolerant</t>
  </si>
  <si>
    <t>medium, corrugated, blue-green leaves w/ streaky lime margins, white flowers</t>
  </si>
  <si>
    <t>medium, white centers w/ dark green margins, chartreuse streaks, lavender flowers</t>
  </si>
  <si>
    <t>small, shiny, narrow green leaves w/ yellow margin, lavender flowers</t>
  </si>
  <si>
    <t>medium-large,  green leaves w/ pure white margins, sun tolerant, lavender flowers</t>
  </si>
  <si>
    <t>small-medium blue-green edges w/ chartreuse centers, lavender flowers</t>
  </si>
  <si>
    <t>Ben Vernooij</t>
  </si>
  <si>
    <t>Guacamole</t>
  </si>
  <si>
    <t>Sum and Substance</t>
  </si>
  <si>
    <t>Warwick Comet</t>
  </si>
  <si>
    <t>medium-large, round corrugated golden leaves under near white flowers</t>
  </si>
  <si>
    <t xml:space="preserve">large, thick golden-orange leaves with blue-green edges, lavender flowers </t>
  </si>
  <si>
    <t>medium-large, shiny leaves with gold center and wide green edge, lavender flowers</t>
  </si>
  <si>
    <t>giant, chartreuse leaves with heavy puckering, lavender flowers</t>
  </si>
  <si>
    <t>medium, heavily corrugated blue leaves with wide yellow margin</t>
  </si>
  <si>
    <t>medium, corrugated dark green leaves with gold center</t>
  </si>
  <si>
    <t>August Moon</t>
  </si>
  <si>
    <t>Forbidden Fruit</t>
  </si>
  <si>
    <t>Tootie Mae</t>
  </si>
  <si>
    <t xml:space="preserve">Orders must be entered in FULL racks </t>
  </si>
  <si>
    <t>American Halo</t>
  </si>
  <si>
    <t>Blue Angel</t>
  </si>
  <si>
    <t>Brother Stefan</t>
  </si>
  <si>
    <t>Diana Remembered</t>
  </si>
  <si>
    <t>Earth Angel</t>
  </si>
  <si>
    <t>Fire Island</t>
  </si>
  <si>
    <t>Francee</t>
  </si>
  <si>
    <t>Frozen Margarita</t>
  </si>
  <si>
    <t>Loyalist</t>
  </si>
  <si>
    <t>Tea at Betty's</t>
  </si>
  <si>
    <t>Tokudama Flavocircinal</t>
  </si>
  <si>
    <t>Vulcan</t>
  </si>
  <si>
    <t xml:space="preserve">American Halo </t>
  </si>
  <si>
    <t xml:space="preserve">Blue Angel </t>
  </si>
  <si>
    <t>Blue Mammoth</t>
  </si>
  <si>
    <t xml:space="preserve">Brother Stefan </t>
  </si>
  <si>
    <t xml:space="preserve">City Lights </t>
  </si>
  <si>
    <t xml:space="preserve">Diana Remembered </t>
  </si>
  <si>
    <t xml:space="preserve">Earth Angel </t>
  </si>
  <si>
    <t xml:space="preserve">Fire Island </t>
  </si>
  <si>
    <t xml:space="preserve">Francee </t>
  </si>
  <si>
    <t xml:space="preserve">Frozen Margarita </t>
  </si>
  <si>
    <t xml:space="preserve">Justine </t>
  </si>
  <si>
    <t xml:space="preserve">Loyalist </t>
  </si>
  <si>
    <t xml:space="preserve">Moonstruck </t>
  </si>
  <si>
    <t>Powder Blue</t>
  </si>
  <si>
    <t xml:space="preserve">Tea at Betty's </t>
  </si>
  <si>
    <t xml:space="preserve">Tokudama Flavocircinal </t>
  </si>
  <si>
    <t xml:space="preserve">Vulcan </t>
  </si>
  <si>
    <t>Abiqua Drinking Gourd</t>
  </si>
  <si>
    <t xml:space="preserve">med - large, puckered, upward facing, powder blue leaves, white flowers </t>
  </si>
  <si>
    <t>Frances Williams</t>
  </si>
  <si>
    <t xml:space="preserve">Frances Williams </t>
  </si>
  <si>
    <t>large, heavily puckered, blue-green leaves with yellow edge, white flowers</t>
  </si>
  <si>
    <t>Great Expectations</t>
  </si>
  <si>
    <t>giant, puckered yellow leaves with blue and green margins, white flowers</t>
  </si>
  <si>
    <t>So Sweet</t>
  </si>
  <si>
    <t>large, shiny dark green leaves with yellow margin, fragrant white flowers</t>
  </si>
  <si>
    <t>Wide Brim</t>
  </si>
  <si>
    <t>medium, heart-shaped green leaves with creamy yellow margin, lavender flowers</t>
  </si>
  <si>
    <t>medium, thick  blue leaves w/ wide creamy white edges lavender flowers</t>
  </si>
  <si>
    <r>
      <rPr>
        <b/>
        <sz val="8"/>
        <color rgb="FFFF0000"/>
        <rFont val="Calibri"/>
        <family val="2"/>
      </rPr>
      <t>THE HOSTA GALLON PROGRAM IS CURRENTLY SOLD OUT 
PLEASE CHECK BACK SOON FOR ADDED INVENTORY</t>
    </r>
    <r>
      <rPr>
        <b/>
        <u/>
        <sz val="8"/>
        <color rgb="FF750030"/>
        <rFont val="Calibri"/>
        <family val="2"/>
      </rPr>
      <t xml:space="preserve">
</t>
    </r>
  </si>
  <si>
    <t>S/O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</si>
</sst>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#,##0.000"/>
    <numFmt numFmtId="166" formatCode="_(* #,##0_);_(* \(#,##0\);_(* &quot;-&quot;??_);_(@_)"/>
    <numFmt numFmtId="167" formatCode="[$-409]mmmm\ d\,\ yyyy;@"/>
    <numFmt numFmtId="168" formatCode="&quot;$&quot;#,##0.00"/>
    <numFmt numFmtId="169" formatCode="m/d/yy;@"/>
    <numFmt numFmtId="170" formatCode="0;;;"/>
  </numFmts>
  <fonts count="53" x14ac:knownFonts="1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name val="Geneva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theme="1"/>
      <name val="Arial"/>
      <family val="2"/>
    </font>
    <font>
      <sz val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u/>
      <sz val="8"/>
      <name val="Calibri"/>
      <family val="2"/>
    </font>
    <font>
      <sz val="9"/>
      <name val="Geneva"/>
      <family val="2"/>
    </font>
    <font>
      <sz val="10"/>
      <name val="Calibri"/>
      <family val="2"/>
    </font>
    <font>
      <sz val="18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0"/>
      <name val="Calibri"/>
      <family val="2"/>
    </font>
    <font>
      <b/>
      <sz val="14"/>
      <color indexed="9"/>
      <name val="Calibri"/>
      <family val="2"/>
    </font>
    <font>
      <b/>
      <sz val="12"/>
      <name val="Calibri"/>
      <family val="2"/>
    </font>
    <font>
      <u/>
      <sz val="9"/>
      <name val="Geneva"/>
      <family val="2"/>
    </font>
    <font>
      <i/>
      <sz val="12"/>
      <name val="Calibri"/>
      <family val="2"/>
    </font>
    <font>
      <sz val="12"/>
      <name val="Calibri"/>
      <family val="2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7.5"/>
      <name val="Calibri"/>
      <family val="2"/>
    </font>
    <font>
      <sz val="7"/>
      <name val="Calibri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</font>
    <font>
      <sz val="7"/>
      <color theme="0"/>
      <name val="Calibri"/>
      <family val="2"/>
    </font>
    <font>
      <b/>
      <sz val="7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</font>
    <font>
      <sz val="10"/>
      <color theme="0"/>
      <name val="Calibri"/>
      <family val="2"/>
    </font>
    <font>
      <u/>
      <sz val="9"/>
      <color theme="11"/>
      <name val="Geneva"/>
      <family val="2"/>
    </font>
    <font>
      <b/>
      <sz val="8"/>
      <color rgb="FF750030"/>
      <name val="Calibri"/>
      <family val="2"/>
    </font>
    <font>
      <sz val="6"/>
      <name val="Calibri"/>
      <family val="2"/>
    </font>
    <font>
      <b/>
      <u/>
      <sz val="8"/>
      <color rgb="FF750030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  <scheme val="minor"/>
    </font>
    <font>
      <sz val="7.5"/>
      <name val="Geneva"/>
      <family val="2"/>
    </font>
    <font>
      <sz val="7.5"/>
      <color rgb="FF000000"/>
      <name val="Calibri"/>
      <family val="2"/>
    </font>
    <font>
      <b/>
      <sz val="8"/>
      <color rgb="FF9BA71B"/>
      <name val="Calibri"/>
      <family val="2"/>
    </font>
    <font>
      <b/>
      <sz val="7"/>
      <color theme="1"/>
      <name val="Calibri"/>
      <family val="2"/>
    </font>
    <font>
      <b/>
      <sz val="10"/>
      <color rgb="FF750030"/>
      <name val="Calibri"/>
      <family val="2"/>
    </font>
    <font>
      <sz val="9"/>
      <name val="Calibri"/>
      <family val="2"/>
      <scheme val="minor"/>
    </font>
    <font>
      <sz val="9"/>
      <color theme="0"/>
      <name val="Geneva"/>
      <family val="2"/>
    </font>
    <font>
      <b/>
      <sz val="8"/>
      <color rgb="FF005493"/>
      <name val="Calibri (Body)"/>
    </font>
    <font>
      <b/>
      <u/>
      <sz val="8"/>
      <color theme="0"/>
      <name val="Calibri"/>
      <family val="2"/>
    </font>
    <font>
      <sz val="8"/>
      <color theme="0"/>
      <name val="Calibri"/>
      <family val="2"/>
    </font>
    <font>
      <b/>
      <sz val="8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50030"/>
        <bgColor indexed="64"/>
      </patternFill>
    </fill>
    <fill>
      <patternFill patternType="solid">
        <fgColor rgb="FF9BA71B"/>
        <bgColor indexed="64"/>
      </patternFill>
    </fill>
    <fill>
      <patternFill patternType="solid">
        <fgColor rgb="FF005493"/>
        <bgColor indexed="64"/>
      </patternFill>
    </fill>
    <fill>
      <patternFill patternType="solid">
        <fgColor rgb="FF006A7E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11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8" fillId="0" borderId="0"/>
    <xf numFmtId="9" fontId="8" fillId="0" borderId="0" applyFont="0" applyFill="0" applyBorder="0" applyAlignment="0" applyProtection="0"/>
    <xf numFmtId="164" fontId="36" fillId="0" borderId="0" applyNumberFormat="0" applyFill="0" applyBorder="0" applyAlignment="0" applyProtection="0"/>
    <xf numFmtId="164" fontId="36" fillId="0" borderId="0" applyNumberFormat="0" applyFill="0" applyBorder="0" applyAlignment="0" applyProtection="0"/>
  </cellStyleXfs>
  <cellXfs count="225">
    <xf numFmtId="164" fontId="0" fillId="0" borderId="0" xfId="0"/>
    <xf numFmtId="164" fontId="7" fillId="0" borderId="0" xfId="0" applyFont="1"/>
    <xf numFmtId="0" fontId="7" fillId="0" borderId="0" xfId="0" applyNumberFormat="1" applyFont="1" applyAlignment="1">
      <alignment horizontal="right"/>
    </xf>
    <xf numFmtId="164" fontId="7" fillId="0" borderId="0" xfId="0" applyFont="1" applyAlignment="1">
      <alignment horizontal="center"/>
    </xf>
    <xf numFmtId="0" fontId="7" fillId="0" borderId="0" xfId="0" applyNumberFormat="1" applyFont="1"/>
    <xf numFmtId="1" fontId="7" fillId="0" borderId="0" xfId="0" applyNumberFormat="1" applyFont="1" applyAlignment="1">
      <alignment horizontal="center"/>
    </xf>
    <xf numFmtId="164" fontId="6" fillId="0" borderId="0" xfId="0" applyFont="1" applyAlignment="1">
      <alignment horizontal="center"/>
    </xf>
    <xf numFmtId="164" fontId="10" fillId="0" borderId="0" xfId="0" applyFont="1"/>
    <xf numFmtId="0" fontId="10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left"/>
    </xf>
    <xf numFmtId="164" fontId="15" fillId="0" borderId="0" xfId="0" applyFont="1"/>
    <xf numFmtId="164" fontId="14" fillId="0" borderId="0" xfId="0" applyFont="1" applyAlignment="1">
      <alignment horizontal="left"/>
    </xf>
    <xf numFmtId="0" fontId="14" fillId="0" borderId="0" xfId="0" applyNumberFormat="1" applyFont="1" applyAlignment="1">
      <alignment horizontal="center" vertical="center"/>
    </xf>
    <xf numFmtId="0" fontId="11" fillId="0" borderId="12" xfId="0" applyNumberFormat="1" applyFont="1" applyBorder="1" applyAlignment="1">
      <alignment horizontal="right"/>
    </xf>
    <xf numFmtId="44" fontId="16" fillId="0" borderId="12" xfId="2" applyFont="1" applyBorder="1" applyAlignment="1">
      <alignment horizontal="center"/>
    </xf>
    <xf numFmtId="0" fontId="17" fillId="0" borderId="12" xfId="0" applyNumberFormat="1" applyFont="1" applyBorder="1" applyAlignment="1">
      <alignment vertical="center"/>
    </xf>
    <xf numFmtId="164" fontId="15" fillId="0" borderId="12" xfId="0" applyFont="1" applyBorder="1"/>
    <xf numFmtId="0" fontId="18" fillId="2" borderId="12" xfId="0" applyNumberFormat="1" applyFont="1" applyFill="1" applyBorder="1" applyAlignment="1">
      <alignment horizontal="center" vertical="center"/>
    </xf>
    <xf numFmtId="164" fontId="10" fillId="0" borderId="0" xfId="0" applyFont="1" applyAlignment="1">
      <alignment vertical="center"/>
    </xf>
    <xf numFmtId="0" fontId="20" fillId="0" borderId="6" xfId="4" applyFont="1" applyBorder="1"/>
    <xf numFmtId="0" fontId="22" fillId="0" borderId="6" xfId="0" applyNumberFormat="1" applyFont="1" applyBorder="1"/>
    <xf numFmtId="0" fontId="23" fillId="0" borderId="6" xfId="0" applyNumberFormat="1" applyFont="1" applyBorder="1"/>
    <xf numFmtId="165" fontId="11" fillId="0" borderId="6" xfId="2" applyNumberFormat="1" applyFont="1" applyBorder="1" applyAlignment="1">
      <alignment horizontal="right"/>
    </xf>
    <xf numFmtId="0" fontId="18" fillId="2" borderId="6" xfId="0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right"/>
    </xf>
    <xf numFmtId="165" fontId="11" fillId="0" borderId="12" xfId="2" applyNumberFormat="1" applyFont="1" applyBorder="1" applyAlignment="1">
      <alignment horizontal="right"/>
    </xf>
    <xf numFmtId="164" fontId="18" fillId="0" borderId="0" xfId="0" applyFont="1" applyAlignment="1">
      <alignment horizontal="center" vertical="center"/>
    </xf>
    <xf numFmtId="164" fontId="28" fillId="0" borderId="0" xfId="0" applyFont="1" applyAlignment="1">
      <alignment horizontal="left" vertical="center"/>
    </xf>
    <xf numFmtId="164" fontId="10" fillId="0" borderId="0" xfId="0" applyFont="1" applyAlignment="1">
      <alignment horizontal="center"/>
    </xf>
    <xf numFmtId="164" fontId="30" fillId="0" borderId="0" xfId="0" applyFont="1" applyAlignment="1">
      <alignment horizontal="right"/>
    </xf>
    <xf numFmtId="1" fontId="10" fillId="0" borderId="0" xfId="0" applyNumberFormat="1" applyFont="1" applyAlignment="1">
      <alignment horizontal="center"/>
    </xf>
    <xf numFmtId="0" fontId="10" fillId="0" borderId="0" xfId="0" applyNumberFormat="1" applyFont="1"/>
    <xf numFmtId="0" fontId="11" fillId="0" borderId="0" xfId="0" applyNumberFormat="1" applyFont="1" applyAlignment="1">
      <alignment horizontal="right"/>
    </xf>
    <xf numFmtId="44" fontId="10" fillId="0" borderId="0" xfId="2" applyFont="1" applyAlignment="1">
      <alignment horizontal="center"/>
    </xf>
    <xf numFmtId="1" fontId="18" fillId="0" borderId="0" xfId="0" applyNumberFormat="1" applyFont="1" applyAlignment="1">
      <alignment horizontal="right"/>
    </xf>
    <xf numFmtId="1" fontId="18" fillId="0" borderId="0" xfId="0" applyNumberFormat="1" applyFont="1" applyAlignment="1">
      <alignment horizontal="right" vertical="center"/>
    </xf>
    <xf numFmtId="1" fontId="18" fillId="4" borderId="0" xfId="0" applyNumberFormat="1" applyFont="1" applyFill="1" applyAlignment="1">
      <alignment horizontal="right" vertical="center"/>
    </xf>
    <xf numFmtId="1" fontId="34" fillId="0" borderId="0" xfId="0" applyNumberFormat="1" applyFont="1" applyAlignment="1">
      <alignment horizontal="right"/>
    </xf>
    <xf numFmtId="1" fontId="18" fillId="0" borderId="18" xfId="0" applyNumberFormat="1" applyFont="1" applyBorder="1" applyAlignment="1">
      <alignment horizontal="right" vertical="center"/>
    </xf>
    <xf numFmtId="164" fontId="9" fillId="0" borderId="0" xfId="0" applyFont="1"/>
    <xf numFmtId="164" fontId="6" fillId="5" borderId="10" xfId="0" applyFont="1" applyFill="1" applyBorder="1" applyAlignment="1">
      <alignment horizontal="center"/>
    </xf>
    <xf numFmtId="1" fontId="6" fillId="5" borderId="7" xfId="0" applyNumberFormat="1" applyFont="1" applyFill="1" applyBorder="1" applyAlignment="1">
      <alignment horizontal="center"/>
    </xf>
    <xf numFmtId="164" fontId="6" fillId="5" borderId="9" xfId="0" applyFont="1" applyFill="1" applyBorder="1" applyAlignment="1">
      <alignment horizontal="center"/>
    </xf>
    <xf numFmtId="0" fontId="32" fillId="0" borderId="16" xfId="0" applyNumberFormat="1" applyFont="1" applyBorder="1" applyAlignment="1">
      <alignment vertical="center"/>
    </xf>
    <xf numFmtId="0" fontId="32" fillId="0" borderId="9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/>
    </xf>
    <xf numFmtId="164" fontId="7" fillId="0" borderId="12" xfId="0" applyFont="1" applyBorder="1"/>
    <xf numFmtId="0" fontId="7" fillId="0" borderId="12" xfId="0" applyNumberFormat="1" applyFont="1" applyBorder="1" applyAlignment="1">
      <alignment horizontal="center"/>
    </xf>
    <xf numFmtId="164" fontId="7" fillId="0" borderId="0" xfId="0" applyFont="1" applyAlignment="1">
      <alignment horizontal="right"/>
    </xf>
    <xf numFmtId="166" fontId="7" fillId="0" borderId="0" xfId="1" applyNumberFormat="1" applyFont="1"/>
    <xf numFmtId="164" fontId="7" fillId="0" borderId="0" xfId="0" applyFon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164" fontId="7" fillId="0" borderId="0" xfId="0" applyFont="1" applyAlignment="1">
      <alignment vertical="center"/>
    </xf>
    <xf numFmtId="0" fontId="7" fillId="0" borderId="6" xfId="0" applyNumberFormat="1" applyFont="1" applyBorder="1" applyAlignment="1">
      <alignment horizontal="center"/>
    </xf>
    <xf numFmtId="164" fontId="7" fillId="0" borderId="12" xfId="0" applyFont="1" applyBorder="1" applyAlignment="1">
      <alignment horizontal="center"/>
    </xf>
    <xf numFmtId="49" fontId="7" fillId="0" borderId="0" xfId="0" applyNumberFormat="1" applyFont="1" applyAlignment="1">
      <alignment horizontal="right"/>
    </xf>
    <xf numFmtId="167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2" xfId="0" applyNumberFormat="1" applyFont="1" applyBorder="1" applyAlignment="1" applyProtection="1">
      <alignment horizontal="center" vertical="center"/>
      <protection locked="0"/>
    </xf>
    <xf numFmtId="2" fontId="7" fillId="0" borderId="0" xfId="0" applyNumberFormat="1" applyFont="1" applyAlignment="1">
      <alignment horizontal="left" vertical="top"/>
    </xf>
    <xf numFmtId="2" fontId="7" fillId="0" borderId="6" xfId="0" applyNumberFormat="1" applyFont="1" applyBorder="1" applyAlignment="1">
      <alignment horizontal="left" vertical="top"/>
    </xf>
    <xf numFmtId="164" fontId="6" fillId="0" borderId="0" xfId="0" applyFont="1" applyAlignment="1">
      <alignment horizontal="center" vertical="center"/>
    </xf>
    <xf numFmtId="164" fontId="6" fillId="5" borderId="7" xfId="0" applyFont="1" applyFill="1" applyBorder="1"/>
    <xf numFmtId="44" fontId="6" fillId="5" borderId="6" xfId="2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164" fontId="6" fillId="5" borderId="10" xfId="0" applyFont="1" applyFill="1" applyBorder="1"/>
    <xf numFmtId="164" fontId="7" fillId="0" borderId="9" xfId="0" applyFont="1" applyBorder="1"/>
    <xf numFmtId="164" fontId="6" fillId="0" borderId="19" xfId="0" applyFont="1" applyBorder="1" applyAlignment="1">
      <alignment horizontal="center"/>
    </xf>
    <xf numFmtId="1" fontId="7" fillId="0" borderId="19" xfId="0" applyNumberFormat="1" applyFont="1" applyBorder="1" applyAlignment="1">
      <alignment horizontal="center" vertical="center"/>
    </xf>
    <xf numFmtId="44" fontId="7" fillId="0" borderId="0" xfId="2" applyFont="1" applyAlignment="1">
      <alignment horizontal="center"/>
    </xf>
    <xf numFmtId="168" fontId="7" fillId="4" borderId="0" xfId="0" applyNumberFormat="1" applyFont="1" applyFill="1" applyAlignment="1">
      <alignment horizontal="center" vertical="center"/>
    </xf>
    <xf numFmtId="4" fontId="7" fillId="4" borderId="0" xfId="0" applyNumberFormat="1" applyFont="1" applyFill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top"/>
    </xf>
    <xf numFmtId="169" fontId="31" fillId="0" borderId="10" xfId="0" applyNumberFormat="1" applyFont="1" applyBorder="1" applyAlignment="1">
      <alignment horizontal="center" vertical="center"/>
    </xf>
    <xf numFmtId="168" fontId="7" fillId="4" borderId="12" xfId="0" applyNumberFormat="1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left" vertical="center"/>
    </xf>
    <xf numFmtId="1" fontId="12" fillId="0" borderId="0" xfId="2" applyNumberFormat="1" applyFont="1" applyAlignment="1" applyProtection="1">
      <alignment horizontal="center"/>
    </xf>
    <xf numFmtId="164" fontId="2" fillId="0" borderId="0" xfId="0" applyFont="1"/>
    <xf numFmtId="164" fontId="13" fillId="0" borderId="0" xfId="0" applyFont="1"/>
    <xf numFmtId="164" fontId="9" fillId="0" borderId="0" xfId="0" applyFont="1" applyAlignment="1">
      <alignment horizontal="left" vertical="center"/>
    </xf>
    <xf numFmtId="164" fontId="9" fillId="0" borderId="0" xfId="0" applyFont="1" applyAlignment="1">
      <alignment horizontal="right"/>
    </xf>
    <xf numFmtId="0" fontId="14" fillId="0" borderId="0" xfId="0" applyNumberFormat="1" applyFont="1" applyAlignment="1">
      <alignment vertical="center"/>
    </xf>
    <xf numFmtId="166" fontId="7" fillId="0" borderId="0" xfId="1" applyNumberFormat="1" applyFont="1" applyProtection="1"/>
    <xf numFmtId="164" fontId="14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right"/>
    </xf>
    <xf numFmtId="164" fontId="7" fillId="0" borderId="0" xfId="0" applyFont="1" applyAlignment="1">
      <alignment horizontal="left"/>
    </xf>
    <xf numFmtId="44" fontId="16" fillId="0" borderId="0" xfId="2" applyFont="1" applyAlignment="1">
      <alignment horizontal="center"/>
    </xf>
    <xf numFmtId="0" fontId="17" fillId="0" borderId="0" xfId="0" applyNumberFormat="1" applyFont="1" applyAlignment="1">
      <alignment vertical="center"/>
    </xf>
    <xf numFmtId="169" fontId="15" fillId="0" borderId="0" xfId="0" applyNumberFormat="1" applyFont="1"/>
    <xf numFmtId="0" fontId="14" fillId="0" borderId="0" xfId="0" applyNumberFormat="1" applyFont="1" applyAlignment="1">
      <alignment horizontal="left" vertical="center"/>
    </xf>
    <xf numFmtId="164" fontId="37" fillId="0" borderId="0" xfId="0" applyFont="1"/>
    <xf numFmtId="2" fontId="18" fillId="4" borderId="0" xfId="0" applyNumberFormat="1" applyFont="1" applyFill="1" applyAlignment="1">
      <alignment horizontal="right" vertical="center"/>
    </xf>
    <xf numFmtId="168" fontId="38" fillId="4" borderId="0" xfId="0" applyNumberFormat="1" applyFont="1" applyFill="1" applyAlignment="1">
      <alignment horizontal="center" vertical="center"/>
    </xf>
    <xf numFmtId="0" fontId="20" fillId="0" borderId="6" xfId="4" applyFont="1" applyBorder="1" applyAlignment="1">
      <alignment horizontal="left"/>
    </xf>
    <xf numFmtId="164" fontId="7" fillId="5" borderId="3" xfId="0" applyFont="1" applyFill="1" applyBorder="1" applyAlignment="1">
      <alignment horizontal="center"/>
    </xf>
    <xf numFmtId="1" fontId="6" fillId="5" borderId="5" xfId="0" applyNumberFormat="1" applyFont="1" applyFill="1" applyBorder="1" applyAlignment="1">
      <alignment horizontal="center"/>
    </xf>
    <xf numFmtId="0" fontId="7" fillId="5" borderId="2" xfId="0" applyNumberFormat="1" applyFont="1" applyFill="1" applyBorder="1" applyAlignment="1">
      <alignment horizontal="center"/>
    </xf>
    <xf numFmtId="1" fontId="7" fillId="0" borderId="18" xfId="0" applyNumberFormat="1" applyFont="1" applyBorder="1" applyAlignment="1">
      <alignment horizontal="center" vertical="center"/>
    </xf>
    <xf numFmtId="0" fontId="33" fillId="5" borderId="16" xfId="0" applyNumberFormat="1" applyFont="1" applyFill="1" applyBorder="1" applyAlignment="1">
      <alignment horizontal="center" vertical="center"/>
    </xf>
    <xf numFmtId="0" fontId="32" fillId="0" borderId="16" xfId="0" applyNumberFormat="1" applyFont="1" applyBorder="1" applyAlignment="1">
      <alignment horizontal="center" vertical="center"/>
    </xf>
    <xf numFmtId="2" fontId="7" fillId="5" borderId="4" xfId="0" applyNumberFormat="1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horizontal="right"/>
    </xf>
    <xf numFmtId="0" fontId="23" fillId="0" borderId="2" xfId="0" applyNumberFormat="1" applyFont="1" applyBorder="1" applyAlignment="1" applyProtection="1">
      <alignment horizontal="center"/>
      <protection locked="0"/>
    </xf>
    <xf numFmtId="164" fontId="24" fillId="0" borderId="1" xfId="0" applyFont="1" applyBorder="1" applyAlignment="1">
      <alignment vertical="center"/>
    </xf>
    <xf numFmtId="14" fontId="7" fillId="0" borderId="0" xfId="1" applyNumberFormat="1" applyFont="1"/>
    <xf numFmtId="14" fontId="7" fillId="0" borderId="0" xfId="0" applyNumberFormat="1" applyFont="1"/>
    <xf numFmtId="0" fontId="32" fillId="0" borderId="20" xfId="0" applyNumberFormat="1" applyFont="1" applyBorder="1" applyAlignment="1">
      <alignment vertical="center"/>
    </xf>
    <xf numFmtId="0" fontId="32" fillId="0" borderId="21" xfId="0" applyNumberFormat="1" applyFont="1" applyBorder="1" applyAlignment="1">
      <alignment horizontal="center" vertical="center"/>
    </xf>
    <xf numFmtId="2" fontId="6" fillId="5" borderId="4" xfId="0" applyNumberFormat="1" applyFont="1" applyFill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/>
    </xf>
    <xf numFmtId="164" fontId="28" fillId="0" borderId="19" xfId="0" applyFont="1" applyBorder="1" applyAlignment="1">
      <alignment horizontal="left" vertical="center"/>
    </xf>
    <xf numFmtId="169" fontId="45" fillId="0" borderId="10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center"/>
    </xf>
    <xf numFmtId="2" fontId="0" fillId="0" borderId="0" xfId="0" applyNumberFormat="1"/>
    <xf numFmtId="0" fontId="47" fillId="0" borderId="0" xfId="0" applyNumberFormat="1" applyFont="1"/>
    <xf numFmtId="0" fontId="47" fillId="0" borderId="0" xfId="0" applyNumberFormat="1" applyFont="1" applyAlignment="1">
      <alignment horizontal="center"/>
    </xf>
    <xf numFmtId="164" fontId="47" fillId="0" borderId="0" xfId="0" applyFont="1"/>
    <xf numFmtId="170" fontId="47" fillId="0" borderId="0" xfId="0" applyNumberFormat="1" applyFont="1" applyAlignment="1">
      <alignment horizontal="center"/>
    </xf>
    <xf numFmtId="2" fontId="47" fillId="0" borderId="0" xfId="0" applyNumberFormat="1" applyFont="1"/>
    <xf numFmtId="14" fontId="47" fillId="0" borderId="0" xfId="0" applyNumberFormat="1" applyFont="1" applyAlignment="1">
      <alignment horizontal="center"/>
    </xf>
    <xf numFmtId="164" fontId="27" fillId="0" borderId="4" xfId="0" applyFont="1" applyBorder="1" applyAlignment="1" applyProtection="1">
      <alignment horizontal="center" vertical="center"/>
      <protection locked="0"/>
    </xf>
    <xf numFmtId="0" fontId="2" fillId="5" borderId="0" xfId="0" applyNumberFormat="1" applyFont="1" applyFill="1"/>
    <xf numFmtId="0" fontId="2" fillId="5" borderId="0" xfId="0" applyNumberFormat="1" applyFont="1" applyFill="1" applyAlignment="1">
      <alignment horizontal="center"/>
    </xf>
    <xf numFmtId="164" fontId="2" fillId="5" borderId="0" xfId="0" applyFont="1" applyFill="1" applyAlignment="1">
      <alignment horizontal="center"/>
    </xf>
    <xf numFmtId="0" fontId="48" fillId="7" borderId="0" xfId="0" applyNumberFormat="1" applyFont="1" applyFill="1" applyAlignment="1">
      <alignment horizontal="center"/>
    </xf>
    <xf numFmtId="2" fontId="48" fillId="7" borderId="0" xfId="0" applyNumberFormat="1" applyFont="1" applyFill="1" applyAlignment="1">
      <alignment horizontal="center"/>
    </xf>
    <xf numFmtId="0" fontId="48" fillId="8" borderId="0" xfId="0" applyNumberFormat="1" applyFont="1" applyFill="1" applyAlignment="1">
      <alignment horizontal="center"/>
    </xf>
    <xf numFmtId="2" fontId="48" fillId="8" borderId="0" xfId="0" applyNumberFormat="1" applyFont="1" applyFill="1" applyAlignment="1">
      <alignment horizontal="center"/>
    </xf>
    <xf numFmtId="0" fontId="48" fillId="6" borderId="0" xfId="0" applyNumberFormat="1" applyFont="1" applyFill="1" applyAlignment="1">
      <alignment horizontal="center"/>
    </xf>
    <xf numFmtId="2" fontId="48" fillId="6" borderId="0" xfId="0" applyNumberFormat="1" applyFont="1" applyFill="1" applyAlignment="1">
      <alignment horizontal="center"/>
    </xf>
    <xf numFmtId="0" fontId="48" fillId="9" borderId="0" xfId="0" applyNumberFormat="1" applyFont="1" applyFill="1" applyAlignment="1">
      <alignment horizontal="center"/>
    </xf>
    <xf numFmtId="2" fontId="48" fillId="9" borderId="0" xfId="0" applyNumberFormat="1" applyFont="1" applyFill="1" applyAlignment="1">
      <alignment horizontal="center"/>
    </xf>
    <xf numFmtId="0" fontId="32" fillId="0" borderId="16" xfId="0" applyNumberFormat="1" applyFont="1" applyBorder="1" applyAlignment="1" applyProtection="1">
      <alignment horizontal="center" vertical="center"/>
      <protection locked="0"/>
    </xf>
    <xf numFmtId="0" fontId="33" fillId="5" borderId="20" xfId="0" applyNumberFormat="1" applyFont="1" applyFill="1" applyBorder="1" applyAlignment="1">
      <alignment horizontal="center" vertical="center"/>
    </xf>
    <xf numFmtId="0" fontId="32" fillId="0" borderId="20" xfId="0" applyNumberFormat="1" applyFont="1" applyBorder="1" applyAlignment="1" applyProtection="1">
      <alignment horizontal="center" vertical="center"/>
      <protection locked="0"/>
    </xf>
    <xf numFmtId="0" fontId="32" fillId="0" borderId="20" xfId="0" applyNumberFormat="1" applyFont="1" applyBorder="1" applyAlignment="1">
      <alignment horizontal="center" vertical="center"/>
    </xf>
    <xf numFmtId="0" fontId="32" fillId="0" borderId="0" xfId="0" applyNumberFormat="1" applyFont="1" applyAlignment="1">
      <alignment vertical="center"/>
    </xf>
    <xf numFmtId="0" fontId="28" fillId="0" borderId="0" xfId="0" applyNumberFormat="1" applyFont="1" applyAlignment="1">
      <alignment horizontal="center" vertical="center"/>
    </xf>
    <xf numFmtId="164" fontId="46" fillId="0" borderId="6" xfId="0" applyFont="1" applyBorder="1" applyAlignment="1">
      <alignment horizontal="center" vertical="center" wrapText="1"/>
    </xf>
    <xf numFmtId="164" fontId="44" fillId="0" borderId="6" xfId="0" applyFont="1" applyBorder="1" applyAlignment="1">
      <alignment horizontal="center" vertical="center"/>
    </xf>
    <xf numFmtId="164" fontId="44" fillId="0" borderId="0" xfId="0" applyFont="1" applyAlignment="1">
      <alignment horizontal="center" vertical="center"/>
    </xf>
    <xf numFmtId="164" fontId="50" fillId="0" borderId="0" xfId="0" applyFont="1" applyAlignment="1">
      <alignment horizontal="center"/>
    </xf>
    <xf numFmtId="164" fontId="51" fillId="0" borderId="0" xfId="0" applyFont="1" applyAlignment="1">
      <alignment horizontal="center"/>
    </xf>
    <xf numFmtId="164" fontId="51" fillId="0" borderId="12" xfId="0" applyFont="1" applyBorder="1" applyAlignment="1">
      <alignment horizontal="center"/>
    </xf>
    <xf numFmtId="164" fontId="51" fillId="6" borderId="0" xfId="0" applyFont="1" applyFill="1" applyAlignment="1">
      <alignment horizontal="center"/>
    </xf>
    <xf numFmtId="164" fontId="50" fillId="6" borderId="0" xfId="0" applyFont="1" applyFill="1" applyAlignment="1">
      <alignment horizontal="center"/>
    </xf>
    <xf numFmtId="0" fontId="28" fillId="0" borderId="14" xfId="0" applyNumberFormat="1" applyFont="1" applyBorder="1" applyAlignment="1">
      <alignment horizontal="center" vertical="center"/>
    </xf>
    <xf numFmtId="0" fontId="28" fillId="0" borderId="15" xfId="0" applyNumberFormat="1" applyFont="1" applyBorder="1" applyAlignment="1">
      <alignment horizontal="center" vertical="center"/>
    </xf>
    <xf numFmtId="0" fontId="26" fillId="0" borderId="14" xfId="0" applyNumberFormat="1" applyFont="1" applyBorder="1" applyAlignment="1">
      <alignment horizontal="left" vertical="center" wrapText="1"/>
    </xf>
    <xf numFmtId="0" fontId="26" fillId="0" borderId="17" xfId="0" applyNumberFormat="1" applyFont="1" applyBorder="1" applyAlignment="1">
      <alignment horizontal="left" vertical="center" wrapText="1"/>
    </xf>
    <xf numFmtId="0" fontId="26" fillId="0" borderId="15" xfId="0" applyNumberFormat="1" applyFont="1" applyBorder="1" applyAlignment="1">
      <alignment horizontal="left" vertical="center" wrapText="1"/>
    </xf>
    <xf numFmtId="168" fontId="32" fillId="0" borderId="14" xfId="0" applyNumberFormat="1" applyFont="1" applyBorder="1" applyAlignment="1">
      <alignment horizontal="center" vertical="center"/>
    </xf>
    <xf numFmtId="168" fontId="32" fillId="0" borderId="15" xfId="0" applyNumberFormat="1" applyFont="1" applyBorder="1" applyAlignment="1">
      <alignment horizontal="center" vertical="center"/>
    </xf>
    <xf numFmtId="164" fontId="41" fillId="0" borderId="14" xfId="0" applyFont="1" applyBorder="1" applyAlignment="1">
      <alignment horizontal="left" vertical="center"/>
    </xf>
    <xf numFmtId="164" fontId="41" fillId="0" borderId="17" xfId="0" applyFont="1" applyBorder="1" applyAlignment="1">
      <alignment horizontal="left" vertical="center"/>
    </xf>
    <xf numFmtId="164" fontId="41" fillId="0" borderId="15" xfId="0" applyFont="1" applyBorder="1" applyAlignment="1">
      <alignment horizontal="left" vertical="center"/>
    </xf>
    <xf numFmtId="1" fontId="6" fillId="5" borderId="5" xfId="0" applyNumberFormat="1" applyFont="1" applyFill="1" applyBorder="1" applyAlignment="1">
      <alignment horizontal="center"/>
    </xf>
    <xf numFmtId="1" fontId="6" fillId="5" borderId="8" xfId="0" applyNumberFormat="1" applyFont="1" applyFill="1" applyBorder="1" applyAlignment="1">
      <alignment horizontal="center"/>
    </xf>
    <xf numFmtId="1" fontId="6" fillId="5" borderId="11" xfId="0" applyNumberFormat="1" applyFont="1" applyFill="1" applyBorder="1" applyAlignment="1">
      <alignment horizontal="center"/>
    </xf>
    <xf numFmtId="1" fontId="6" fillId="5" borderId="13" xfId="0" applyNumberFormat="1" applyFont="1" applyFill="1" applyBorder="1" applyAlignment="1">
      <alignment horizontal="center"/>
    </xf>
    <xf numFmtId="167" fontId="7" fillId="0" borderId="3" xfId="0" applyNumberFormat="1" applyFont="1" applyBorder="1" applyAlignment="1" applyProtection="1">
      <alignment horizontal="left" vertical="top" wrapText="1"/>
      <protection locked="0"/>
    </xf>
    <xf numFmtId="167" fontId="7" fillId="0" borderId="1" xfId="0" applyNumberFormat="1" applyFont="1" applyBorder="1" applyAlignment="1" applyProtection="1">
      <alignment horizontal="left" vertical="top" wrapText="1"/>
      <protection locked="0"/>
    </xf>
    <xf numFmtId="167" fontId="7" fillId="0" borderId="2" xfId="0" applyNumberFormat="1" applyFont="1" applyBorder="1" applyAlignment="1" applyProtection="1">
      <alignment horizontal="left" vertical="top" wrapText="1"/>
      <protection locked="0"/>
    </xf>
    <xf numFmtId="164" fontId="35" fillId="3" borderId="3" xfId="0" applyFont="1" applyFill="1" applyBorder="1" applyAlignment="1">
      <alignment horizontal="center" vertical="center"/>
    </xf>
    <xf numFmtId="164" fontId="35" fillId="3" borderId="1" xfId="0" applyFont="1" applyFill="1" applyBorder="1" applyAlignment="1">
      <alignment horizontal="center" vertical="center"/>
    </xf>
    <xf numFmtId="1" fontId="46" fillId="0" borderId="0" xfId="0" applyNumberFormat="1" applyFont="1" applyAlignment="1">
      <alignment horizontal="right"/>
    </xf>
    <xf numFmtId="0" fontId="26" fillId="0" borderId="14" xfId="0" applyNumberFormat="1" applyFont="1" applyBorder="1" applyAlignment="1">
      <alignment vertical="center" wrapText="1"/>
    </xf>
    <xf numFmtId="164" fontId="42" fillId="0" borderId="17" xfId="0" applyFont="1" applyBorder="1" applyAlignment="1">
      <alignment vertical="center" wrapText="1"/>
    </xf>
    <xf numFmtId="164" fontId="42" fillId="0" borderId="15" xfId="0" applyFont="1" applyBorder="1" applyAlignment="1">
      <alignment vertical="center" wrapText="1"/>
    </xf>
    <xf numFmtId="164" fontId="19" fillId="3" borderId="3" xfId="0" applyFont="1" applyFill="1" applyBorder="1" applyAlignment="1">
      <alignment horizontal="center" vertical="center"/>
    </xf>
    <xf numFmtId="164" fontId="19" fillId="3" borderId="1" xfId="0" applyFont="1" applyFill="1" applyBorder="1" applyAlignment="1">
      <alignment horizontal="center" vertical="center"/>
    </xf>
    <xf numFmtId="164" fontId="19" fillId="3" borderId="2" xfId="0" applyFont="1" applyFill="1" applyBorder="1" applyAlignment="1">
      <alignment horizontal="center" vertical="center"/>
    </xf>
    <xf numFmtId="164" fontId="24" fillId="0" borderId="3" xfId="0" applyFont="1" applyBorder="1" applyAlignment="1" applyProtection="1">
      <alignment horizontal="left" vertical="center"/>
      <protection locked="0"/>
    </xf>
    <xf numFmtId="164" fontId="24" fillId="0" borderId="1" xfId="0" applyFont="1" applyBorder="1" applyAlignment="1" applyProtection="1">
      <alignment horizontal="left" vertical="center"/>
      <protection locked="0"/>
    </xf>
    <xf numFmtId="164" fontId="24" fillId="0" borderId="2" xfId="0" applyFont="1" applyBorder="1" applyAlignment="1" applyProtection="1">
      <alignment horizontal="left" vertical="center"/>
      <protection locked="0"/>
    </xf>
    <xf numFmtId="0" fontId="20" fillId="0" borderId="6" xfId="4" applyFont="1" applyBorder="1" applyAlignment="1">
      <alignment horizontal="right"/>
    </xf>
    <xf numFmtId="0" fontId="25" fillId="0" borderId="3" xfId="3" applyFont="1" applyBorder="1" applyAlignment="1">
      <alignment horizontal="left" vertical="center"/>
      <protection locked="0"/>
    </xf>
    <xf numFmtId="0" fontId="14" fillId="0" borderId="3" xfId="0" applyNumberFormat="1" applyFont="1" applyBorder="1" applyAlignment="1" applyProtection="1">
      <alignment horizontal="left" vertical="center"/>
      <protection locked="0"/>
    </xf>
    <xf numFmtId="164" fontId="5" fillId="0" borderId="1" xfId="0" applyFont="1" applyBorder="1" applyAlignment="1" applyProtection="1">
      <alignment horizontal="left" vertical="center"/>
      <protection locked="0"/>
    </xf>
    <xf numFmtId="164" fontId="5" fillId="0" borderId="2" xfId="0" applyFont="1" applyBorder="1" applyAlignment="1" applyProtection="1">
      <alignment horizontal="left" vertical="center"/>
      <protection locked="0"/>
    </xf>
    <xf numFmtId="0" fontId="23" fillId="0" borderId="3" xfId="0" applyNumberFormat="1" applyFont="1" applyBorder="1" applyAlignment="1" applyProtection="1">
      <alignment horizontal="center"/>
      <protection locked="0"/>
    </xf>
    <xf numFmtId="0" fontId="23" fillId="0" borderId="1" xfId="0" applyNumberFormat="1" applyFont="1" applyBorder="1" applyAlignment="1" applyProtection="1">
      <alignment horizontal="center"/>
      <protection locked="0"/>
    </xf>
    <xf numFmtId="0" fontId="20" fillId="0" borderId="6" xfId="4" applyFont="1" applyBorder="1" applyAlignment="1">
      <alignment horizontal="left"/>
    </xf>
    <xf numFmtId="164" fontId="24" fillId="0" borderId="3" xfId="0" applyFont="1" applyBorder="1" applyAlignment="1" applyProtection="1">
      <alignment horizontal="center" vertical="center"/>
      <protection locked="0"/>
    </xf>
    <xf numFmtId="164" fontId="24" fillId="0" borderId="1" xfId="0" applyFont="1" applyBorder="1" applyAlignment="1" applyProtection="1">
      <alignment horizontal="center" vertical="center"/>
      <protection locked="0"/>
    </xf>
    <xf numFmtId="164" fontId="24" fillId="0" borderId="2" xfId="0" applyFont="1" applyBorder="1" applyAlignment="1" applyProtection="1">
      <alignment horizontal="center" vertical="center"/>
      <protection locked="0"/>
    </xf>
    <xf numFmtId="164" fontId="6" fillId="5" borderId="11" xfId="0" applyFont="1" applyFill="1" applyBorder="1" applyAlignment="1">
      <alignment horizontal="center"/>
    </xf>
    <xf numFmtId="164" fontId="6" fillId="5" borderId="12" xfId="0" applyFont="1" applyFill="1" applyBorder="1" applyAlignment="1">
      <alignment horizontal="center"/>
    </xf>
    <xf numFmtId="164" fontId="6" fillId="5" borderId="13" xfId="0" applyFont="1" applyFill="1" applyBorder="1" applyAlignment="1">
      <alignment horizontal="center"/>
    </xf>
    <xf numFmtId="0" fontId="37" fillId="4" borderId="3" xfId="0" applyNumberFormat="1" applyFont="1" applyFill="1" applyBorder="1" applyAlignment="1">
      <alignment horizontal="center" vertical="center"/>
    </xf>
    <xf numFmtId="0" fontId="37" fillId="4" borderId="2" xfId="0" applyNumberFormat="1" applyFont="1" applyFill="1" applyBorder="1" applyAlignment="1">
      <alignment horizontal="center" vertical="center"/>
    </xf>
    <xf numFmtId="164" fontId="39" fillId="0" borderId="0" xfId="0" applyFont="1" applyAlignment="1">
      <alignment horizontal="center"/>
    </xf>
    <xf numFmtId="164" fontId="40" fillId="0" borderId="12" xfId="0" applyFont="1" applyBorder="1" applyAlignment="1">
      <alignment horizontal="center"/>
    </xf>
    <xf numFmtId="164" fontId="29" fillId="0" borderId="12" xfId="0" applyFont="1" applyBorder="1" applyAlignment="1">
      <alignment horizontal="center"/>
    </xf>
    <xf numFmtId="0" fontId="7" fillId="5" borderId="3" xfId="0" applyNumberFormat="1" applyFont="1" applyFill="1" applyBorder="1" applyAlignment="1">
      <alignment horizontal="center"/>
    </xf>
    <xf numFmtId="0" fontId="7" fillId="5" borderId="2" xfId="0" applyNumberFormat="1" applyFont="1" applyFill="1" applyBorder="1" applyAlignment="1">
      <alignment horizontal="center"/>
    </xf>
    <xf numFmtId="164" fontId="29" fillId="0" borderId="0" xfId="0" applyFont="1" applyAlignment="1">
      <alignment horizontal="center"/>
    </xf>
    <xf numFmtId="164" fontId="26" fillId="5" borderId="3" xfId="0" applyFont="1" applyFill="1" applyBorder="1"/>
    <xf numFmtId="164" fontId="26" fillId="5" borderId="1" xfId="0" applyFont="1" applyFill="1" applyBorder="1"/>
    <xf numFmtId="164" fontId="26" fillId="5" borderId="2" xfId="0" applyFont="1" applyFill="1" applyBorder="1"/>
    <xf numFmtId="167" fontId="28" fillId="0" borderId="3" xfId="0" applyNumberFormat="1" applyFont="1" applyBorder="1" applyAlignment="1" applyProtection="1">
      <alignment horizontal="center" vertical="center"/>
      <protection locked="0"/>
    </xf>
    <xf numFmtId="167" fontId="28" fillId="0" borderId="1" xfId="0" applyNumberFormat="1" applyFont="1" applyBorder="1" applyAlignment="1" applyProtection="1">
      <alignment horizontal="center" vertical="center"/>
      <protection locked="0"/>
    </xf>
    <xf numFmtId="167" fontId="28" fillId="0" borderId="2" xfId="0" applyNumberFormat="1" applyFont="1" applyBorder="1" applyAlignment="1" applyProtection="1">
      <alignment horizontal="center" vertical="center"/>
      <protection locked="0"/>
    </xf>
    <xf numFmtId="164" fontId="7" fillId="5" borderId="3" xfId="0" applyFont="1" applyFill="1" applyBorder="1" applyAlignment="1">
      <alignment horizontal="center"/>
    </xf>
    <xf numFmtId="164" fontId="7" fillId="5" borderId="2" xfId="0" applyFont="1" applyFill="1" applyBorder="1" applyAlignment="1">
      <alignment horizontal="center"/>
    </xf>
    <xf numFmtId="164" fontId="37" fillId="0" borderId="6" xfId="0" applyFont="1" applyBorder="1" applyAlignment="1">
      <alignment horizontal="center"/>
    </xf>
    <xf numFmtId="164" fontId="7" fillId="0" borderId="3" xfId="0" applyFont="1" applyBorder="1" applyAlignment="1" applyProtection="1">
      <alignment horizontal="center" vertical="center"/>
      <protection locked="0"/>
    </xf>
    <xf numFmtId="164" fontId="7" fillId="0" borderId="2" xfId="0" applyFont="1" applyBorder="1" applyAlignment="1" applyProtection="1">
      <alignment horizontal="center" vertical="center"/>
      <protection locked="0"/>
    </xf>
    <xf numFmtId="2" fontId="6" fillId="5" borderId="3" xfId="0" applyNumberFormat="1" applyFont="1" applyFill="1" applyBorder="1" applyAlignment="1">
      <alignment horizontal="center" vertical="top"/>
    </xf>
    <xf numFmtId="2" fontId="6" fillId="5" borderId="1" xfId="0" applyNumberFormat="1" applyFont="1" applyFill="1" applyBorder="1" applyAlignment="1">
      <alignment horizontal="center" vertical="top"/>
    </xf>
    <xf numFmtId="2" fontId="6" fillId="5" borderId="2" xfId="0" applyNumberFormat="1" applyFont="1" applyFill="1" applyBorder="1" applyAlignment="1">
      <alignment horizontal="center" vertical="top"/>
    </xf>
    <xf numFmtId="2" fontId="6" fillId="5" borderId="3" xfId="0" applyNumberFormat="1" applyFont="1" applyFill="1" applyBorder="1" applyAlignment="1">
      <alignment horizontal="right" vertical="center"/>
    </xf>
    <xf numFmtId="2" fontId="6" fillId="5" borderId="1" xfId="0" applyNumberFormat="1" applyFont="1" applyFill="1" applyBorder="1" applyAlignment="1">
      <alignment horizontal="right" vertical="center"/>
    </xf>
    <xf numFmtId="2" fontId="6" fillId="5" borderId="2" xfId="0" applyNumberFormat="1" applyFont="1" applyFill="1" applyBorder="1" applyAlignment="1">
      <alignment horizontal="right" vertical="center"/>
    </xf>
    <xf numFmtId="0" fontId="28" fillId="0" borderId="21" xfId="0" applyNumberFormat="1" applyFont="1" applyBorder="1" applyAlignment="1">
      <alignment horizontal="center" vertical="center"/>
    </xf>
    <xf numFmtId="0" fontId="28" fillId="0" borderId="22" xfId="0" applyNumberFormat="1" applyFont="1" applyBorder="1" applyAlignment="1">
      <alignment horizontal="center" vertical="center"/>
    </xf>
    <xf numFmtId="164" fontId="43" fillId="0" borderId="21" xfId="0" applyFont="1" applyBorder="1" applyAlignment="1">
      <alignment horizontal="left" vertical="center"/>
    </xf>
    <xf numFmtId="164" fontId="43" fillId="0" borderId="23" xfId="0" applyFont="1" applyBorder="1" applyAlignment="1">
      <alignment horizontal="left" vertical="center"/>
    </xf>
    <xf numFmtId="164" fontId="43" fillId="0" borderId="22" xfId="0" applyFont="1" applyBorder="1" applyAlignment="1">
      <alignment horizontal="left" vertical="center"/>
    </xf>
    <xf numFmtId="168" fontId="32" fillId="0" borderId="21" xfId="0" applyNumberFormat="1" applyFont="1" applyBorder="1" applyAlignment="1">
      <alignment horizontal="center" vertical="center"/>
    </xf>
    <xf numFmtId="168" fontId="32" fillId="0" borderId="22" xfId="0" applyNumberFormat="1" applyFont="1" applyBorder="1" applyAlignment="1">
      <alignment horizontal="center" vertical="center"/>
    </xf>
    <xf numFmtId="164" fontId="39" fillId="0" borderId="0" xfId="0" applyFont="1" applyAlignment="1">
      <alignment horizontal="center" wrapText="1"/>
    </xf>
  </cellXfs>
  <cellStyles count="11">
    <cellStyle name="Comma" xfId="1" builtinId="3"/>
    <cellStyle name="Currency" xfId="2" builtinId="4"/>
    <cellStyle name="Followed Hyperlink" xfId="9" builtinId="9" hidden="1"/>
    <cellStyle name="Followed Hyperlink" xfId="10" builtinId="9" hidden="1"/>
    <cellStyle name="Hyperlink" xfId="3" builtinId="8"/>
    <cellStyle name="Normal" xfId="0" builtinId="0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Normal_05 F US Quote Sheet (5.11.05)" xfId="4" xr:uid="{00000000-0005-0000-0000-000009000000}"/>
    <cellStyle name="Percent 2" xfId="8" xr:uid="{00000000-0005-0000-0000-00000B000000}"/>
  </cellStyles>
  <dxfs count="0"/>
  <tableStyles count="0" defaultTableStyle="TableStyleMedium9" defaultPivotStyle="PivotStyleLight16"/>
  <colors>
    <mruColors>
      <color rgb="FF750030"/>
      <color rgb="FF005493"/>
      <color rgb="FF006A7E"/>
      <color rgb="FF9BA71B"/>
      <color rgb="FF4B3B4B"/>
      <color rgb="FFFFFF99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203643</xdr:colOff>
      <xdr:row>0</xdr:row>
      <xdr:rowOff>96571</xdr:rowOff>
    </xdr:from>
    <xdr:to>
      <xdr:col>7</xdr:col>
      <xdr:colOff>88125</xdr:colOff>
      <xdr:row>4</xdr:row>
      <xdr:rowOff>150284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855E56-C597-1A49-B559-F39401C41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3976" y="96571"/>
          <a:ext cx="3118749" cy="86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AC70"/>
  <sheetViews>
    <sheetView showGridLines="0" showZeros="0" tabSelected="1" zoomScale="130" zoomScaleNormal="130" zoomScaleSheetLayoutView="75" zoomScalePageLayoutView="133" workbookViewId="0">
      <selection activeCell="B8" sqref="B8:E8"/>
    </sheetView>
  </sheetViews>
  <sheetFormatPr baseColWidth="10" defaultColWidth="11.5" defaultRowHeight="12" x14ac:dyDescent="0.15"/>
  <cols>
    <col min="1" max="1" width="23.5" style="7" customWidth="1"/>
    <col min="2" max="2" width="3.83203125" style="32" customWidth="1"/>
    <col min="3" max="3" width="3.83203125" style="28" customWidth="1"/>
    <col min="4" max="4" width="9.1640625" style="33" customWidth="1"/>
    <col min="5" max="5" width="23.83203125" style="30" customWidth="1"/>
    <col min="6" max="6" width="4.83203125" style="8" customWidth="1"/>
    <col min="7" max="7" width="13.6640625" style="8" bestFit="1" customWidth="1"/>
    <col min="8" max="9" width="5.83203125" style="8" customWidth="1"/>
    <col min="10" max="10" width="0.5" style="8" customWidth="1"/>
    <col min="11" max="11" width="5.6640625" style="8" customWidth="1"/>
    <col min="12" max="12" width="0.83203125" style="8" customWidth="1"/>
    <col min="13" max="13" width="5.6640625" style="8" customWidth="1"/>
    <col min="14" max="14" width="0.5" style="8" customWidth="1"/>
    <col min="15" max="15" width="5.6640625" style="8" customWidth="1"/>
    <col min="16" max="16" width="0.5" style="8" customWidth="1"/>
    <col min="17" max="17" width="5.6640625" style="8" customWidth="1"/>
    <col min="18" max="18" width="0.5" style="8" customWidth="1"/>
    <col min="19" max="19" width="5.6640625" style="8" customWidth="1"/>
    <col min="20" max="20" width="6.1640625" style="31" customWidth="1"/>
    <col min="21" max="21" width="3.6640625" style="8" customWidth="1"/>
    <col min="22" max="22" width="11" style="39" hidden="1" customWidth="1"/>
    <col min="23" max="23" width="28" style="7" customWidth="1"/>
    <col min="24" max="24" width="11.5" style="7" customWidth="1"/>
    <col min="25" max="16384" width="11.5" style="7"/>
  </cols>
  <sheetData>
    <row r="1" spans="1:29" s="80" customFormat="1" ht="16" customHeight="1" x14ac:dyDescent="0.3">
      <c r="A1" s="77" t="s">
        <v>0</v>
      </c>
      <c r="B1" s="11"/>
      <c r="C1" s="85"/>
      <c r="D1" s="86"/>
      <c r="E1" s="11"/>
      <c r="F1" s="1"/>
      <c r="G1" s="2"/>
      <c r="H1" s="2"/>
      <c r="I1" s="2"/>
      <c r="J1" s="1"/>
      <c r="K1" s="87"/>
      <c r="L1" s="87"/>
      <c r="M1" s="1"/>
      <c r="N1" s="2"/>
      <c r="O1" s="2"/>
      <c r="P1" s="10"/>
      <c r="Q1" s="10"/>
      <c r="R1" s="10"/>
      <c r="S1" s="78"/>
      <c r="T1" s="46">
        <v>1</v>
      </c>
      <c r="U1" s="1"/>
      <c r="V1" s="1"/>
      <c r="W1" s="79"/>
      <c r="X1" s="79"/>
      <c r="Y1" s="79"/>
    </row>
    <row r="2" spans="1:29" ht="16" customHeight="1" x14ac:dyDescent="0.3">
      <c r="A2" s="81" t="s">
        <v>1</v>
      </c>
      <c r="B2" s="88"/>
      <c r="C2" s="3"/>
      <c r="D2" s="86"/>
      <c r="E2" s="11"/>
      <c r="F2" s="89"/>
      <c r="G2" s="90"/>
      <c r="H2" s="10"/>
      <c r="I2" s="10"/>
      <c r="J2" s="5"/>
      <c r="K2" s="91"/>
      <c r="L2" s="91"/>
      <c r="M2" s="5"/>
      <c r="N2" s="10"/>
      <c r="O2" s="10"/>
      <c r="P2" s="10"/>
      <c r="Q2" s="10"/>
      <c r="R2" s="12"/>
      <c r="S2" s="82" t="s">
        <v>2</v>
      </c>
      <c r="T2" s="46">
        <v>1</v>
      </c>
      <c r="U2" s="1"/>
      <c r="V2" s="83"/>
      <c r="W2" s="1"/>
      <c r="X2" s="1"/>
      <c r="Y2" s="1"/>
    </row>
    <row r="3" spans="1:29" ht="16" customHeight="1" x14ac:dyDescent="0.3">
      <c r="A3" s="81" t="s">
        <v>3</v>
      </c>
      <c r="B3" s="6"/>
      <c r="C3" s="3"/>
      <c r="D3" s="86"/>
      <c r="E3" s="2"/>
      <c r="F3" s="2"/>
      <c r="G3" s="2"/>
      <c r="H3" s="2"/>
      <c r="I3" s="2"/>
      <c r="J3" s="2"/>
      <c r="K3" s="87"/>
      <c r="L3" s="87"/>
      <c r="M3" s="2"/>
      <c r="N3" s="2"/>
      <c r="O3" s="2"/>
      <c r="P3" s="10"/>
      <c r="Q3" s="10"/>
      <c r="R3" s="85"/>
      <c r="S3" s="82" t="s">
        <v>4</v>
      </c>
      <c r="T3" s="46">
        <v>1</v>
      </c>
      <c r="U3" s="1"/>
      <c r="V3" s="83"/>
      <c r="W3" s="1"/>
      <c r="X3" s="1"/>
      <c r="Y3" s="9"/>
    </row>
    <row r="4" spans="1:29" ht="16" customHeight="1" x14ac:dyDescent="0.3">
      <c r="A4" s="81" t="s">
        <v>5</v>
      </c>
      <c r="B4" s="92"/>
      <c r="C4" s="12"/>
      <c r="D4" s="86"/>
      <c r="E4" s="9"/>
      <c r="F4" s="1"/>
      <c r="G4" s="2"/>
      <c r="H4" s="2"/>
      <c r="I4" s="2"/>
      <c r="J4" s="1"/>
      <c r="K4" s="87"/>
      <c r="L4" s="87"/>
      <c r="M4" s="1"/>
      <c r="N4" s="2"/>
      <c r="O4" s="2"/>
      <c r="P4" s="10"/>
      <c r="Q4" s="10"/>
      <c r="R4" s="10"/>
      <c r="S4" s="82" t="s">
        <v>6</v>
      </c>
      <c r="T4" s="46">
        <v>1</v>
      </c>
      <c r="U4" s="1"/>
      <c r="V4" s="12"/>
      <c r="W4" s="1"/>
      <c r="X4" s="1"/>
      <c r="Y4" s="9"/>
    </row>
    <row r="5" spans="1:29" ht="19" customHeight="1" x14ac:dyDescent="0.3">
      <c r="A5" s="47"/>
      <c r="B5" s="11"/>
      <c r="C5" s="85"/>
      <c r="D5" s="86"/>
      <c r="E5" s="11"/>
      <c r="F5" s="1"/>
      <c r="G5" s="2"/>
      <c r="H5" s="2"/>
      <c r="I5" s="2"/>
      <c r="J5" s="1"/>
      <c r="K5" s="87"/>
      <c r="L5" s="87"/>
      <c r="M5" s="1"/>
      <c r="N5" s="2"/>
      <c r="O5" s="2"/>
      <c r="P5" s="10"/>
      <c r="Q5" s="10"/>
      <c r="R5" s="10"/>
      <c r="S5" s="17"/>
      <c r="T5" s="46">
        <v>1</v>
      </c>
      <c r="U5" s="45"/>
      <c r="V5" s="49"/>
      <c r="W5" s="84"/>
      <c r="X5" s="1"/>
      <c r="Y5" s="1"/>
    </row>
    <row r="6" spans="1:29" s="18" customFormat="1" ht="18" customHeight="1" x14ac:dyDescent="0.2">
      <c r="A6" s="172" t="s">
        <v>61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4"/>
      <c r="T6" s="46">
        <v>1</v>
      </c>
      <c r="U6" s="46"/>
      <c r="V6" s="51"/>
      <c r="W6" s="52"/>
      <c r="X6" s="53"/>
      <c r="Y6" s="53"/>
    </row>
    <row r="7" spans="1:29" ht="18.75" customHeight="1" x14ac:dyDescent="0.2">
      <c r="A7" s="19" t="s">
        <v>7</v>
      </c>
      <c r="B7" s="20"/>
      <c r="C7" s="21"/>
      <c r="D7" s="21"/>
      <c r="E7" s="178"/>
      <c r="F7" s="178"/>
      <c r="G7" s="185" t="s">
        <v>8</v>
      </c>
      <c r="H7" s="185"/>
      <c r="I7" s="96"/>
      <c r="J7" s="21"/>
      <c r="K7" s="21"/>
      <c r="L7" s="21"/>
      <c r="M7" s="21"/>
      <c r="N7" s="54"/>
      <c r="O7" s="21"/>
      <c r="P7" s="54"/>
      <c r="Q7" s="54"/>
      <c r="R7" s="22"/>
      <c r="S7" s="23"/>
      <c r="T7" s="46">
        <v>1</v>
      </c>
      <c r="U7" s="45"/>
      <c r="V7" s="49"/>
      <c r="W7" s="50"/>
      <c r="X7" s="1"/>
      <c r="Y7" s="1"/>
    </row>
    <row r="8" spans="1:29" ht="15" customHeight="1" x14ac:dyDescent="0.2">
      <c r="A8" s="24" t="s">
        <v>9</v>
      </c>
      <c r="B8" s="180"/>
      <c r="C8" s="181"/>
      <c r="D8" s="181"/>
      <c r="E8" s="182"/>
      <c r="F8" s="24"/>
      <c r="G8" s="24" t="s">
        <v>9</v>
      </c>
      <c r="H8" s="175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7"/>
      <c r="T8" s="46">
        <v>1</v>
      </c>
      <c r="U8" s="45"/>
      <c r="V8" s="49"/>
      <c r="W8" s="50"/>
      <c r="X8" s="1"/>
      <c r="Y8" s="1"/>
    </row>
    <row r="9" spans="1:29" ht="15" customHeight="1" x14ac:dyDescent="0.2">
      <c r="A9" s="24" t="s">
        <v>10</v>
      </c>
      <c r="B9" s="180"/>
      <c r="C9" s="181"/>
      <c r="D9" s="181"/>
      <c r="E9" s="182"/>
      <c r="F9" s="24"/>
      <c r="G9" s="24" t="s">
        <v>10</v>
      </c>
      <c r="H9" s="175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7"/>
      <c r="T9" s="46">
        <v>1</v>
      </c>
      <c r="U9" s="45"/>
      <c r="V9" s="49"/>
      <c r="W9" s="50"/>
      <c r="X9" s="1"/>
      <c r="Y9" s="1"/>
    </row>
    <row r="10" spans="1:29" ht="15" customHeight="1" x14ac:dyDescent="0.2">
      <c r="A10" s="24" t="s">
        <v>11</v>
      </c>
      <c r="B10" s="180"/>
      <c r="C10" s="181"/>
      <c r="D10" s="181"/>
      <c r="E10" s="182"/>
      <c r="F10" s="24"/>
      <c r="G10" s="24" t="s">
        <v>11</v>
      </c>
      <c r="H10" s="175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7"/>
      <c r="T10" s="46">
        <v>1</v>
      </c>
      <c r="U10" s="45"/>
      <c r="V10" s="49"/>
      <c r="W10" s="50"/>
      <c r="X10" s="1"/>
      <c r="Y10" s="1"/>
    </row>
    <row r="11" spans="1:29" ht="15" customHeight="1" x14ac:dyDescent="0.2">
      <c r="A11" s="24" t="s">
        <v>12</v>
      </c>
      <c r="B11" s="183"/>
      <c r="C11" s="184"/>
      <c r="D11" s="104" t="s">
        <v>13</v>
      </c>
      <c r="E11" s="105"/>
      <c r="F11" s="24"/>
      <c r="G11" s="24" t="s">
        <v>12</v>
      </c>
      <c r="H11" s="186"/>
      <c r="I11" s="187"/>
      <c r="J11" s="187"/>
      <c r="K11" s="187"/>
      <c r="L11" s="187"/>
      <c r="M11" s="187"/>
      <c r="N11" s="106"/>
      <c r="O11" s="104" t="s">
        <v>13</v>
      </c>
      <c r="P11" s="187"/>
      <c r="Q11" s="187"/>
      <c r="R11" s="187"/>
      <c r="S11" s="188"/>
      <c r="T11" s="46">
        <v>1</v>
      </c>
      <c r="U11" s="45"/>
      <c r="V11" s="49"/>
      <c r="W11" s="50"/>
      <c r="X11" s="45"/>
      <c r="Y11" s="45"/>
      <c r="Z11" s="8"/>
      <c r="AA11" s="8"/>
      <c r="AB11" s="8"/>
    </row>
    <row r="12" spans="1:29" ht="15" customHeight="1" x14ac:dyDescent="0.2">
      <c r="A12" s="24" t="s">
        <v>14</v>
      </c>
      <c r="B12" s="180"/>
      <c r="C12" s="181"/>
      <c r="D12" s="181"/>
      <c r="E12" s="182"/>
      <c r="F12" s="24"/>
      <c r="G12" s="24" t="s">
        <v>14</v>
      </c>
      <c r="H12" s="175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7"/>
      <c r="T12" s="46">
        <v>1</v>
      </c>
      <c r="U12" s="45"/>
      <c r="V12" s="49"/>
      <c r="W12" s="50"/>
      <c r="X12" s="3"/>
      <c r="Y12" s="3"/>
      <c r="Z12" s="3"/>
      <c r="AA12" s="3"/>
      <c r="AB12" s="3"/>
    </row>
    <row r="13" spans="1:29" ht="15" customHeight="1" x14ac:dyDescent="0.2">
      <c r="A13" s="24" t="s">
        <v>15</v>
      </c>
      <c r="B13" s="180"/>
      <c r="C13" s="181"/>
      <c r="D13" s="181"/>
      <c r="E13" s="182"/>
      <c r="F13" s="24"/>
      <c r="G13" s="24" t="s">
        <v>15</v>
      </c>
      <c r="H13" s="175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7"/>
      <c r="T13" s="46">
        <v>1</v>
      </c>
      <c r="U13" s="45"/>
      <c r="V13" s="49"/>
      <c r="W13" s="50"/>
      <c r="X13" s="4"/>
      <c r="Y13" s="4"/>
      <c r="Z13" s="31"/>
      <c r="AA13" s="31"/>
      <c r="AB13" s="31"/>
    </row>
    <row r="14" spans="1:29" ht="15" customHeight="1" x14ac:dyDescent="0.2">
      <c r="A14" s="24" t="s">
        <v>16</v>
      </c>
      <c r="B14" s="179"/>
      <c r="C14" s="176"/>
      <c r="D14" s="176"/>
      <c r="E14" s="177"/>
      <c r="F14" s="24"/>
      <c r="G14" s="24" t="s">
        <v>16</v>
      </c>
      <c r="H14" s="175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7"/>
      <c r="T14" s="46">
        <v>1</v>
      </c>
      <c r="U14" s="45"/>
      <c r="V14" s="49"/>
      <c r="W14" s="50"/>
      <c r="X14" s="4"/>
      <c r="Y14" s="4"/>
      <c r="Z14" s="31"/>
      <c r="AA14" s="31"/>
      <c r="AB14" s="31"/>
    </row>
    <row r="15" spans="1:29" ht="15" customHeight="1" x14ac:dyDescent="0.2">
      <c r="A15" s="24" t="s">
        <v>17</v>
      </c>
      <c r="B15" s="180"/>
      <c r="C15" s="181"/>
      <c r="D15" s="181"/>
      <c r="E15" s="182"/>
      <c r="F15" s="24"/>
      <c r="G15" s="24" t="s">
        <v>17</v>
      </c>
      <c r="H15" s="175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7"/>
      <c r="T15" s="46">
        <v>1</v>
      </c>
      <c r="U15" s="45"/>
      <c r="V15" s="49"/>
      <c r="W15" s="107"/>
      <c r="X15" s="45"/>
      <c r="Y15" s="45"/>
      <c r="Z15" s="45"/>
      <c r="AA15" s="45"/>
      <c r="AB15" s="45"/>
      <c r="AC15" s="31">
        <f>SUM(X15:AB15)</f>
        <v>0</v>
      </c>
    </row>
    <row r="16" spans="1:29" ht="7.5" customHeight="1" x14ac:dyDescent="0.3">
      <c r="A16" s="47"/>
      <c r="B16" s="13"/>
      <c r="C16" s="55"/>
      <c r="D16" s="14"/>
      <c r="E16" s="15"/>
      <c r="F16" s="16"/>
      <c r="G16" s="16"/>
      <c r="H16" s="16"/>
      <c r="I16" s="16"/>
      <c r="J16" s="16"/>
      <c r="K16" s="16"/>
      <c r="L16" s="16"/>
      <c r="M16" s="16"/>
      <c r="N16" s="48"/>
      <c r="O16" s="16"/>
      <c r="P16" s="48"/>
      <c r="Q16" s="48"/>
      <c r="R16" s="25"/>
      <c r="S16" s="17"/>
      <c r="T16" s="46">
        <v>1</v>
      </c>
      <c r="U16" s="45"/>
      <c r="V16" s="49"/>
      <c r="W16" s="107"/>
      <c r="X16" s="1"/>
      <c r="Y16" s="1"/>
    </row>
    <row r="17" spans="1:28" ht="15" customHeight="1" x14ac:dyDescent="0.15">
      <c r="A17" s="97" t="s">
        <v>18</v>
      </c>
      <c r="B17" s="197" t="s">
        <v>19</v>
      </c>
      <c r="C17" s="198"/>
      <c r="D17" s="99" t="s">
        <v>20</v>
      </c>
      <c r="E17" s="97" t="s">
        <v>21</v>
      </c>
      <c r="F17" s="206" t="s">
        <v>22</v>
      </c>
      <c r="G17" s="207"/>
      <c r="H17" s="200" t="s">
        <v>23</v>
      </c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2"/>
      <c r="T17" s="46">
        <v>1</v>
      </c>
      <c r="U17" s="45"/>
      <c r="V17" s="56"/>
      <c r="W17" s="107"/>
      <c r="X17" s="4"/>
      <c r="Y17" s="4"/>
      <c r="Z17" s="31"/>
      <c r="AA17" s="31"/>
      <c r="AB17" s="31"/>
    </row>
    <row r="18" spans="1:28" ht="15" customHeight="1" x14ac:dyDescent="0.15">
      <c r="A18" s="57"/>
      <c r="B18" s="192" t="s">
        <v>24</v>
      </c>
      <c r="C18" s="193"/>
      <c r="D18" s="58" t="s">
        <v>25</v>
      </c>
      <c r="E18" s="123"/>
      <c r="F18" s="209"/>
      <c r="G18" s="210"/>
      <c r="H18" s="203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5"/>
      <c r="T18" s="46">
        <v>1</v>
      </c>
      <c r="U18" s="45"/>
      <c r="V18" s="56"/>
      <c r="W18" s="107"/>
      <c r="X18" s="1"/>
      <c r="Y18" s="1"/>
    </row>
    <row r="19" spans="1:28" ht="14" customHeight="1" x14ac:dyDescent="0.15">
      <c r="A19" s="1"/>
      <c r="B19" s="26"/>
      <c r="C19" s="26"/>
      <c r="D19" s="26"/>
      <c r="E19" s="141"/>
      <c r="F19" s="142"/>
      <c r="G19" s="143"/>
      <c r="H19" s="142"/>
      <c r="I19" s="142"/>
      <c r="J19" s="59"/>
      <c r="K19" s="59"/>
      <c r="L19" s="60"/>
      <c r="M19" s="208"/>
      <c r="N19" s="208"/>
      <c r="O19" s="208"/>
      <c r="P19" s="208"/>
      <c r="Q19" s="208"/>
      <c r="R19" s="208"/>
      <c r="S19" s="208"/>
      <c r="T19" s="46">
        <v>1</v>
      </c>
      <c r="U19" s="45"/>
      <c r="V19" s="56"/>
      <c r="W19" s="107"/>
      <c r="X19" s="1"/>
      <c r="Y19" s="1"/>
    </row>
    <row r="20" spans="1:28" ht="11" customHeight="1" x14ac:dyDescent="0.15">
      <c r="A20" s="93"/>
      <c r="B20" s="3"/>
      <c r="C20" s="3"/>
      <c r="D20" s="3"/>
      <c r="E20" s="148" t="s">
        <v>27</v>
      </c>
      <c r="F20" s="148"/>
      <c r="G20" s="148"/>
      <c r="H20" s="143"/>
      <c r="I20" s="143"/>
      <c r="J20" s="61"/>
      <c r="K20" s="1"/>
      <c r="L20" s="29"/>
      <c r="M20" s="199"/>
      <c r="N20" s="199"/>
      <c r="O20" s="199"/>
      <c r="P20" s="199"/>
      <c r="Q20" s="199"/>
      <c r="R20" s="199"/>
      <c r="S20" s="199"/>
      <c r="T20" s="45">
        <v>1</v>
      </c>
      <c r="U20" s="1"/>
      <c r="V20" s="3" t="s">
        <v>26</v>
      </c>
      <c r="W20" s="108"/>
      <c r="X20" s="1"/>
      <c r="Y20" s="1"/>
    </row>
    <row r="21" spans="1:28" ht="11" x14ac:dyDescent="0.15">
      <c r="A21" s="224" t="s">
        <v>145</v>
      </c>
      <c r="B21" s="194"/>
      <c r="C21" s="194"/>
      <c r="D21" s="194"/>
      <c r="E21" s="147" t="s">
        <v>29</v>
      </c>
      <c r="F21" s="147"/>
      <c r="G21" s="147"/>
      <c r="H21" s="144"/>
      <c r="I21" s="143"/>
      <c r="J21" s="61"/>
      <c r="K21" s="1"/>
      <c r="L21" s="29"/>
      <c r="M21" s="199"/>
      <c r="N21" s="199"/>
      <c r="O21" s="199"/>
      <c r="P21" s="199"/>
      <c r="Q21" s="199"/>
      <c r="R21" s="199"/>
      <c r="S21" s="199"/>
      <c r="T21" s="45">
        <v>1</v>
      </c>
      <c r="U21" s="1"/>
      <c r="V21" s="3" t="s">
        <v>28</v>
      </c>
      <c r="W21" s="1"/>
      <c r="X21" s="1"/>
      <c r="Y21" s="1"/>
    </row>
    <row r="22" spans="1:28" ht="10" customHeight="1" x14ac:dyDescent="0.15">
      <c r="A22" s="194"/>
      <c r="B22" s="194"/>
      <c r="C22" s="194"/>
      <c r="D22" s="194"/>
      <c r="E22" s="147" t="s">
        <v>47</v>
      </c>
      <c r="F22" s="147"/>
      <c r="G22" s="147"/>
      <c r="H22" s="145"/>
      <c r="I22" s="143"/>
      <c r="J22" s="61"/>
      <c r="K22" s="1"/>
      <c r="L22" s="29"/>
      <c r="M22" s="196"/>
      <c r="N22" s="196"/>
      <c r="O22" s="196"/>
      <c r="P22" s="196"/>
      <c r="Q22" s="196"/>
      <c r="R22" s="196"/>
      <c r="S22" s="196"/>
      <c r="T22" s="45">
        <v>1</v>
      </c>
      <c r="U22" s="1"/>
      <c r="V22" s="1"/>
      <c r="W22" s="1"/>
      <c r="X22" s="1"/>
      <c r="Y22" s="1"/>
    </row>
    <row r="23" spans="1:28" s="1" customFormat="1" ht="11" customHeight="1" x14ac:dyDescent="0.15">
      <c r="A23" s="194"/>
      <c r="B23" s="194"/>
      <c r="C23" s="194"/>
      <c r="D23" s="194"/>
      <c r="E23" s="147" t="s">
        <v>48</v>
      </c>
      <c r="F23" s="147"/>
      <c r="G23" s="147"/>
      <c r="H23" s="145"/>
      <c r="I23" s="74"/>
      <c r="J23" s="74"/>
      <c r="K23" s="74"/>
      <c r="L23" s="74"/>
      <c r="M23" s="211" t="s">
        <v>30</v>
      </c>
      <c r="N23" s="212"/>
      <c r="O23" s="212"/>
      <c r="P23" s="212"/>
      <c r="Q23" s="213"/>
      <c r="R23" s="112"/>
      <c r="S23" s="111" t="s">
        <v>31</v>
      </c>
      <c r="T23" s="46">
        <v>1</v>
      </c>
      <c r="U23" s="45"/>
      <c r="V23" s="56"/>
      <c r="W23" s="50"/>
    </row>
    <row r="24" spans="1:28" s="1" customFormat="1" ht="11" customHeight="1" x14ac:dyDescent="0.15">
      <c r="A24" s="195"/>
      <c r="B24" s="195"/>
      <c r="C24" s="195"/>
      <c r="D24" s="195"/>
      <c r="E24" s="147" t="s">
        <v>103</v>
      </c>
      <c r="F24" s="147"/>
      <c r="G24" s="147"/>
      <c r="H24" s="146"/>
      <c r="I24" s="214" t="s">
        <v>32</v>
      </c>
      <c r="J24" s="215"/>
      <c r="K24" s="215"/>
      <c r="L24" s="216"/>
      <c r="M24" s="114">
        <v>45698</v>
      </c>
      <c r="N24" s="74"/>
      <c r="O24" s="75">
        <v>45712</v>
      </c>
      <c r="P24" s="27"/>
      <c r="Q24" s="75">
        <v>45726</v>
      </c>
      <c r="R24" s="113"/>
      <c r="S24" s="75">
        <v>45754</v>
      </c>
      <c r="T24" s="46">
        <v>1</v>
      </c>
      <c r="U24" s="45"/>
      <c r="V24" s="56"/>
      <c r="W24" s="107"/>
    </row>
    <row r="25" spans="1:28" ht="12" customHeight="1" x14ac:dyDescent="0.15">
      <c r="A25" s="62"/>
      <c r="B25" s="159"/>
      <c r="C25" s="160"/>
      <c r="D25" s="98"/>
      <c r="E25" s="63"/>
      <c r="F25" s="63"/>
      <c r="G25" s="64"/>
      <c r="H25" s="159" t="s">
        <v>33</v>
      </c>
      <c r="I25" s="160"/>
      <c r="J25" s="65"/>
      <c r="K25" s="42" t="s">
        <v>34</v>
      </c>
      <c r="L25" s="65"/>
      <c r="M25" s="98" t="s">
        <v>35</v>
      </c>
      <c r="N25" s="65"/>
      <c r="O25" s="98" t="s">
        <v>35</v>
      </c>
      <c r="P25" s="65"/>
      <c r="Q25" s="98" t="s">
        <v>35</v>
      </c>
      <c r="R25" s="65"/>
      <c r="S25" s="41" t="s">
        <v>35</v>
      </c>
      <c r="T25" s="5">
        <v>1</v>
      </c>
      <c r="U25" s="1"/>
      <c r="V25" s="1"/>
      <c r="W25" s="1"/>
      <c r="X25" s="1"/>
      <c r="Y25" s="1"/>
    </row>
    <row r="26" spans="1:28" ht="12" customHeight="1" x14ac:dyDescent="0.15">
      <c r="A26" s="66" t="s">
        <v>36</v>
      </c>
      <c r="B26" s="161" t="s">
        <v>37</v>
      </c>
      <c r="C26" s="162"/>
      <c r="D26" s="189" t="s">
        <v>38</v>
      </c>
      <c r="E26" s="190"/>
      <c r="F26" s="190"/>
      <c r="G26" s="191"/>
      <c r="H26" s="161"/>
      <c r="I26" s="162"/>
      <c r="J26" s="6"/>
      <c r="K26" s="40" t="s">
        <v>39</v>
      </c>
      <c r="L26" s="65"/>
      <c r="M26" s="40" t="s">
        <v>39</v>
      </c>
      <c r="N26" s="67"/>
      <c r="O26" s="40" t="s">
        <v>39</v>
      </c>
      <c r="P26" s="67"/>
      <c r="Q26" s="40" t="s">
        <v>39</v>
      </c>
      <c r="R26" s="68"/>
      <c r="S26" s="40" t="s">
        <v>39</v>
      </c>
      <c r="T26" s="45">
        <v>1</v>
      </c>
      <c r="U26" s="1"/>
      <c r="V26" s="1"/>
      <c r="W26" s="1"/>
      <c r="X26" s="1"/>
      <c r="Y26" s="1"/>
    </row>
    <row r="27" spans="1:28" s="31" customFormat="1" ht="12.75" customHeight="1" x14ac:dyDescent="0.15">
      <c r="A27" s="43" t="s">
        <v>133</v>
      </c>
      <c r="B27" s="149">
        <v>4932855</v>
      </c>
      <c r="C27" s="150"/>
      <c r="D27" s="151" t="s">
        <v>134</v>
      </c>
      <c r="E27" s="152"/>
      <c r="F27" s="152"/>
      <c r="G27" s="153"/>
      <c r="H27" s="154">
        <v>4.4800000000000004</v>
      </c>
      <c r="I27" s="155"/>
      <c r="J27" s="44"/>
      <c r="K27" s="101" t="s">
        <v>146</v>
      </c>
      <c r="L27" s="100"/>
      <c r="M27" s="135"/>
      <c r="N27" s="102"/>
      <c r="O27" s="135"/>
      <c r="P27" s="102"/>
      <c r="Q27" s="135"/>
      <c r="R27" s="102"/>
      <c r="S27" s="135"/>
      <c r="T27" s="5">
        <f>SUM($M27,$O27,$Q27,$S27)</f>
        <v>0</v>
      </c>
      <c r="U27" s="1"/>
      <c r="V27" s="1"/>
      <c r="W27" s="1"/>
      <c r="X27" s="1"/>
      <c r="Y27" s="1"/>
    </row>
    <row r="28" spans="1:28" s="31" customFormat="1" ht="12.75" customHeight="1" x14ac:dyDescent="0.15">
      <c r="A28" s="43" t="s">
        <v>104</v>
      </c>
      <c r="B28" s="149">
        <v>4932945</v>
      </c>
      <c r="C28" s="150"/>
      <c r="D28" s="151" t="s">
        <v>79</v>
      </c>
      <c r="E28" s="152"/>
      <c r="F28" s="152"/>
      <c r="G28" s="153"/>
      <c r="H28" s="154">
        <v>4.4800000000000004</v>
      </c>
      <c r="I28" s="155"/>
      <c r="J28" s="44"/>
      <c r="K28" s="101" t="s">
        <v>146</v>
      </c>
      <c r="L28" s="100"/>
      <c r="M28" s="135"/>
      <c r="N28" s="102"/>
      <c r="O28" s="135"/>
      <c r="P28" s="102"/>
      <c r="Q28" s="135"/>
      <c r="R28" s="102"/>
      <c r="S28" s="135"/>
      <c r="T28" s="5">
        <f>SUM($M28,$O28,$Q28,$S28)</f>
        <v>0</v>
      </c>
      <c r="U28" s="1"/>
      <c r="V28" s="1"/>
      <c r="W28" s="1"/>
      <c r="X28" s="1"/>
      <c r="Y28" s="1"/>
    </row>
    <row r="29" spans="1:28" s="31" customFormat="1" ht="12.75" customHeight="1" x14ac:dyDescent="0.15">
      <c r="A29" s="43" t="s">
        <v>100</v>
      </c>
      <c r="B29" s="149">
        <v>4933105</v>
      </c>
      <c r="C29" s="150"/>
      <c r="D29" s="151" t="s">
        <v>94</v>
      </c>
      <c r="E29" s="152"/>
      <c r="F29" s="152"/>
      <c r="G29" s="153"/>
      <c r="H29" s="154">
        <v>4.4800000000000004</v>
      </c>
      <c r="I29" s="155"/>
      <c r="J29" s="44"/>
      <c r="K29" s="101" t="s">
        <v>146</v>
      </c>
      <c r="L29" s="100"/>
      <c r="M29" s="135"/>
      <c r="N29" s="102"/>
      <c r="O29" s="135"/>
      <c r="P29" s="102"/>
      <c r="Q29" s="135"/>
      <c r="R29" s="102"/>
      <c r="S29" s="135"/>
      <c r="T29" s="5">
        <f>SUM($M29,$O29,$Q29,$S29)</f>
        <v>0</v>
      </c>
      <c r="U29" s="1"/>
      <c r="V29" s="1"/>
      <c r="W29" s="1"/>
      <c r="X29" s="1"/>
      <c r="Y29" s="1"/>
    </row>
    <row r="30" spans="1:28" s="31" customFormat="1" ht="12.75" customHeight="1" x14ac:dyDescent="0.15">
      <c r="A30" s="43" t="s">
        <v>62</v>
      </c>
      <c r="B30" s="149">
        <v>4933155</v>
      </c>
      <c r="C30" s="150"/>
      <c r="D30" s="151" t="s">
        <v>49</v>
      </c>
      <c r="E30" s="152"/>
      <c r="F30" s="152"/>
      <c r="G30" s="153"/>
      <c r="H30" s="154">
        <v>4.4800000000000004</v>
      </c>
      <c r="I30" s="155"/>
      <c r="J30" s="44"/>
      <c r="K30" s="101" t="s">
        <v>146</v>
      </c>
      <c r="L30" s="100"/>
      <c r="M30" s="135"/>
      <c r="N30" s="102"/>
      <c r="O30" s="135"/>
      <c r="P30" s="102"/>
      <c r="Q30" s="135"/>
      <c r="R30" s="102"/>
      <c r="S30" s="135"/>
      <c r="T30" s="5">
        <f>SUM($M30,$O30,$Q30,$S30)</f>
        <v>0</v>
      </c>
      <c r="U30" s="1"/>
      <c r="V30" s="1"/>
      <c r="W30" s="1"/>
      <c r="X30" s="1"/>
      <c r="Y30" s="1"/>
    </row>
    <row r="31" spans="1:28" s="31" customFormat="1" ht="12.75" customHeight="1" x14ac:dyDescent="0.15">
      <c r="A31" s="43" t="s">
        <v>90</v>
      </c>
      <c r="B31" s="149">
        <v>4933185</v>
      </c>
      <c r="C31" s="150"/>
      <c r="D31" s="151" t="s">
        <v>144</v>
      </c>
      <c r="E31" s="152"/>
      <c r="F31" s="152"/>
      <c r="G31" s="153"/>
      <c r="H31" s="154">
        <v>4.4800000000000004</v>
      </c>
      <c r="I31" s="155"/>
      <c r="J31" s="44"/>
      <c r="K31" s="101" t="s">
        <v>146</v>
      </c>
      <c r="L31" s="100"/>
      <c r="M31" s="135"/>
      <c r="N31" s="102"/>
      <c r="O31" s="135"/>
      <c r="P31" s="102"/>
      <c r="Q31" s="135"/>
      <c r="R31" s="102"/>
      <c r="S31" s="135"/>
      <c r="T31" s="5">
        <f>SUM($M31,$O31,$Q31,$S31)</f>
        <v>0</v>
      </c>
      <c r="U31" s="1"/>
      <c r="V31" s="1"/>
      <c r="W31" s="1"/>
      <c r="X31" s="1"/>
      <c r="Y31" s="1"/>
    </row>
    <row r="32" spans="1:28" s="31" customFormat="1" ht="12.75" customHeight="1" x14ac:dyDescent="0.15">
      <c r="A32" s="43" t="s">
        <v>105</v>
      </c>
      <c r="B32" s="149">
        <v>4933305</v>
      </c>
      <c r="C32" s="150"/>
      <c r="D32" s="151" t="s">
        <v>74</v>
      </c>
      <c r="E32" s="152"/>
      <c r="F32" s="152"/>
      <c r="G32" s="153"/>
      <c r="H32" s="154">
        <v>4.4800000000000004</v>
      </c>
      <c r="I32" s="155"/>
      <c r="J32" s="44"/>
      <c r="K32" s="101" t="s">
        <v>146</v>
      </c>
      <c r="L32" s="100"/>
      <c r="M32" s="135"/>
      <c r="N32" s="102"/>
      <c r="O32" s="135"/>
      <c r="P32" s="102"/>
      <c r="Q32" s="135"/>
      <c r="R32" s="102"/>
      <c r="S32" s="135"/>
      <c r="T32" s="5">
        <f t="shared" ref="T32:T38" si="0">SUM($M32,$O32,$Q32,$S32)</f>
        <v>0</v>
      </c>
      <c r="U32" s="1"/>
      <c r="V32" s="1"/>
      <c r="W32" s="1"/>
      <c r="X32" s="1"/>
      <c r="Y32" s="1"/>
    </row>
    <row r="33" spans="1:25" s="31" customFormat="1" ht="12.75" customHeight="1" x14ac:dyDescent="0.15">
      <c r="A33" s="43" t="s">
        <v>63</v>
      </c>
      <c r="B33" s="149">
        <v>4933465</v>
      </c>
      <c r="C33" s="150"/>
      <c r="D33" s="151" t="s">
        <v>81</v>
      </c>
      <c r="E33" s="152"/>
      <c r="F33" s="152"/>
      <c r="G33" s="153"/>
      <c r="H33" s="154">
        <v>4.4800000000000004</v>
      </c>
      <c r="I33" s="155"/>
      <c r="J33" s="44"/>
      <c r="K33" s="101" t="s">
        <v>146</v>
      </c>
      <c r="L33" s="100"/>
      <c r="M33" s="135"/>
      <c r="N33" s="102"/>
      <c r="O33" s="135"/>
      <c r="P33" s="102"/>
      <c r="Q33" s="135"/>
      <c r="R33" s="102"/>
      <c r="S33" s="135"/>
      <c r="T33" s="5">
        <f t="shared" si="0"/>
        <v>0</v>
      </c>
      <c r="U33" s="1"/>
      <c r="V33" s="1"/>
      <c r="W33" s="1"/>
      <c r="X33" s="1"/>
      <c r="Y33" s="1"/>
    </row>
    <row r="34" spans="1:25" s="31" customFormat="1" ht="12.75" customHeight="1" x14ac:dyDescent="0.15">
      <c r="A34" s="43" t="s">
        <v>106</v>
      </c>
      <c r="B34" s="149">
        <v>4933755</v>
      </c>
      <c r="C34" s="150"/>
      <c r="D34" s="151" t="s">
        <v>82</v>
      </c>
      <c r="E34" s="152"/>
      <c r="F34" s="152"/>
      <c r="G34" s="153"/>
      <c r="H34" s="154">
        <v>4.4800000000000004</v>
      </c>
      <c r="I34" s="155"/>
      <c r="J34" s="44"/>
      <c r="K34" s="101" t="s">
        <v>146</v>
      </c>
      <c r="L34" s="100"/>
      <c r="M34" s="135"/>
      <c r="N34" s="102"/>
      <c r="O34" s="135"/>
      <c r="P34" s="102"/>
      <c r="Q34" s="135"/>
      <c r="R34" s="102"/>
      <c r="S34" s="135"/>
      <c r="T34" s="5">
        <f t="shared" si="0"/>
        <v>0</v>
      </c>
      <c r="U34" s="1"/>
      <c r="V34" s="1"/>
      <c r="W34" s="1"/>
      <c r="X34" s="1"/>
      <c r="Y34" s="1"/>
    </row>
    <row r="35" spans="1:25" s="31" customFormat="1" ht="12.75" customHeight="1" x14ac:dyDescent="0.15">
      <c r="A35" s="43" t="s">
        <v>64</v>
      </c>
      <c r="B35" s="149">
        <v>4933815</v>
      </c>
      <c r="C35" s="150"/>
      <c r="D35" s="151" t="s">
        <v>68</v>
      </c>
      <c r="E35" s="152"/>
      <c r="F35" s="152"/>
      <c r="G35" s="153"/>
      <c r="H35" s="154">
        <v>4.4800000000000004</v>
      </c>
      <c r="I35" s="155"/>
      <c r="J35" s="44"/>
      <c r="K35" s="101" t="s">
        <v>146</v>
      </c>
      <c r="L35" s="100"/>
      <c r="M35" s="135"/>
      <c r="N35" s="102"/>
      <c r="O35" s="135"/>
      <c r="P35" s="102"/>
      <c r="Q35" s="135"/>
      <c r="R35" s="102"/>
      <c r="S35" s="135"/>
      <c r="T35" s="5">
        <f t="shared" si="0"/>
        <v>0</v>
      </c>
      <c r="U35" s="1"/>
      <c r="V35" s="1"/>
      <c r="W35" s="1"/>
      <c r="X35" s="1"/>
      <c r="Y35" s="1"/>
    </row>
    <row r="36" spans="1:25" s="31" customFormat="1" ht="12.75" customHeight="1" x14ac:dyDescent="0.15">
      <c r="A36" s="43" t="s">
        <v>107</v>
      </c>
      <c r="B36" s="149">
        <v>4934025</v>
      </c>
      <c r="C36" s="150"/>
      <c r="D36" s="151" t="s">
        <v>83</v>
      </c>
      <c r="E36" s="152"/>
      <c r="F36" s="152"/>
      <c r="G36" s="153"/>
      <c r="H36" s="154">
        <v>4.4800000000000004</v>
      </c>
      <c r="I36" s="155"/>
      <c r="J36" s="44"/>
      <c r="K36" s="101" t="s">
        <v>146</v>
      </c>
      <c r="L36" s="100"/>
      <c r="M36" s="135"/>
      <c r="N36" s="102"/>
      <c r="O36" s="135"/>
      <c r="P36" s="102"/>
      <c r="Q36" s="135"/>
      <c r="R36" s="102"/>
      <c r="S36" s="135"/>
      <c r="T36" s="5">
        <f t="shared" si="0"/>
        <v>0</v>
      </c>
      <c r="U36" s="1"/>
      <c r="V36" s="1"/>
      <c r="W36" s="1"/>
      <c r="X36" s="1"/>
      <c r="Y36" s="1"/>
    </row>
    <row r="37" spans="1:25" s="31" customFormat="1" ht="12.75" customHeight="1" x14ac:dyDescent="0.15">
      <c r="A37" s="43" t="s">
        <v>108</v>
      </c>
      <c r="B37" s="149">
        <v>4933965</v>
      </c>
      <c r="C37" s="150"/>
      <c r="D37" s="151" t="s">
        <v>69</v>
      </c>
      <c r="E37" s="152"/>
      <c r="F37" s="152"/>
      <c r="G37" s="153"/>
      <c r="H37" s="154">
        <v>4.4800000000000004</v>
      </c>
      <c r="I37" s="155"/>
      <c r="J37" s="44"/>
      <c r="K37" s="101" t="s">
        <v>146</v>
      </c>
      <c r="L37" s="100"/>
      <c r="M37" s="135"/>
      <c r="N37" s="102"/>
      <c r="O37" s="135"/>
      <c r="P37" s="102"/>
      <c r="Q37" s="135"/>
      <c r="R37" s="102"/>
      <c r="S37" s="135"/>
      <c r="T37" s="5">
        <f t="shared" si="0"/>
        <v>0</v>
      </c>
      <c r="U37" s="1"/>
      <c r="V37" s="1"/>
      <c r="W37" s="1"/>
      <c r="X37" s="1"/>
      <c r="Y37" s="1"/>
    </row>
    <row r="38" spans="1:25" s="31" customFormat="1" ht="12.75" customHeight="1" x14ac:dyDescent="0.15">
      <c r="A38" s="43" t="s">
        <v>109</v>
      </c>
      <c r="B38" s="149">
        <v>4934085</v>
      </c>
      <c r="C38" s="150"/>
      <c r="D38" s="151" t="s">
        <v>73</v>
      </c>
      <c r="E38" s="152"/>
      <c r="F38" s="152"/>
      <c r="G38" s="153"/>
      <c r="H38" s="154">
        <v>4.4800000000000004</v>
      </c>
      <c r="I38" s="155"/>
      <c r="J38" s="44"/>
      <c r="K38" s="101" t="s">
        <v>146</v>
      </c>
      <c r="L38" s="100"/>
      <c r="M38" s="135"/>
      <c r="N38" s="102"/>
      <c r="O38" s="135"/>
      <c r="P38" s="102"/>
      <c r="Q38" s="135"/>
      <c r="R38" s="102"/>
      <c r="S38" s="135"/>
      <c r="T38" s="5">
        <f t="shared" si="0"/>
        <v>0</v>
      </c>
      <c r="U38" s="1"/>
      <c r="V38" s="1"/>
      <c r="W38" s="1"/>
      <c r="X38" s="1"/>
      <c r="Y38" s="1"/>
    </row>
    <row r="39" spans="1:25" s="31" customFormat="1" ht="12.75" customHeight="1" x14ac:dyDescent="0.15">
      <c r="A39" s="43" t="s">
        <v>40</v>
      </c>
      <c r="B39" s="149">
        <v>4934135</v>
      </c>
      <c r="C39" s="150"/>
      <c r="D39" s="151" t="s">
        <v>76</v>
      </c>
      <c r="E39" s="152"/>
      <c r="F39" s="152"/>
      <c r="G39" s="153"/>
      <c r="H39" s="154">
        <v>4.4800000000000004</v>
      </c>
      <c r="I39" s="155"/>
      <c r="J39" s="44"/>
      <c r="K39" s="101" t="s">
        <v>146</v>
      </c>
      <c r="L39" s="100"/>
      <c r="M39" s="135"/>
      <c r="N39" s="102"/>
      <c r="O39" s="135"/>
      <c r="P39" s="102"/>
      <c r="Q39" s="135"/>
      <c r="R39" s="102"/>
      <c r="S39" s="135"/>
      <c r="T39" s="5">
        <f t="shared" ref="T39:T62" si="1">SUM($M39,$O39,$Q39,$S39)</f>
        <v>0</v>
      </c>
      <c r="U39" s="1"/>
      <c r="V39" s="1"/>
      <c r="W39" s="1"/>
      <c r="X39" s="1"/>
      <c r="Y39" s="1"/>
    </row>
    <row r="40" spans="1:25" s="31" customFormat="1" ht="12.75" customHeight="1" x14ac:dyDescent="0.15">
      <c r="A40" s="43" t="s">
        <v>101</v>
      </c>
      <c r="B40" s="149">
        <v>4934155</v>
      </c>
      <c r="C40" s="150"/>
      <c r="D40" s="151" t="s">
        <v>95</v>
      </c>
      <c r="E40" s="152"/>
      <c r="F40" s="152"/>
      <c r="G40" s="153"/>
      <c r="H40" s="154">
        <v>4.4800000000000004</v>
      </c>
      <c r="I40" s="155"/>
      <c r="J40" s="44"/>
      <c r="K40" s="101" t="s">
        <v>146</v>
      </c>
      <c r="L40" s="100"/>
      <c r="M40" s="135"/>
      <c r="N40" s="102"/>
      <c r="O40" s="135"/>
      <c r="P40" s="102"/>
      <c r="Q40" s="135"/>
      <c r="R40" s="102"/>
      <c r="S40" s="135"/>
      <c r="T40" s="5">
        <f t="shared" si="1"/>
        <v>0</v>
      </c>
      <c r="U40" s="1"/>
      <c r="V40" s="1"/>
      <c r="W40" s="1"/>
      <c r="X40" s="1"/>
      <c r="Y40" s="1"/>
    </row>
    <row r="41" spans="1:25" s="31" customFormat="1" ht="12.75" customHeight="1" x14ac:dyDescent="0.15">
      <c r="A41" s="43" t="s">
        <v>110</v>
      </c>
      <c r="B41" s="149">
        <v>4934405</v>
      </c>
      <c r="C41" s="150"/>
      <c r="D41" s="151" t="s">
        <v>70</v>
      </c>
      <c r="E41" s="152"/>
      <c r="F41" s="152"/>
      <c r="G41" s="153"/>
      <c r="H41" s="154">
        <v>4.4800000000000004</v>
      </c>
      <c r="I41" s="155"/>
      <c r="J41" s="44"/>
      <c r="K41" s="101" t="s">
        <v>146</v>
      </c>
      <c r="L41" s="100"/>
      <c r="M41" s="135"/>
      <c r="N41" s="102"/>
      <c r="O41" s="135"/>
      <c r="P41" s="102"/>
      <c r="Q41" s="135"/>
      <c r="R41" s="102"/>
      <c r="S41" s="135"/>
      <c r="T41" s="5">
        <f>SUM($M41,$O41,$Q41,$S41)</f>
        <v>0</v>
      </c>
      <c r="U41" s="1"/>
      <c r="V41" s="1"/>
      <c r="W41" s="1"/>
      <c r="X41" s="1"/>
      <c r="Y41" s="1"/>
    </row>
    <row r="42" spans="1:25" s="31" customFormat="1" ht="12.75" customHeight="1" x14ac:dyDescent="0.15">
      <c r="A42" s="43" t="s">
        <v>135</v>
      </c>
      <c r="B42" s="149">
        <v>4934505</v>
      </c>
      <c r="C42" s="150"/>
      <c r="D42" s="151" t="s">
        <v>137</v>
      </c>
      <c r="E42" s="152"/>
      <c r="F42" s="152"/>
      <c r="G42" s="153"/>
      <c r="H42" s="154">
        <v>4.4800000000000004</v>
      </c>
      <c r="I42" s="155"/>
      <c r="J42" s="44"/>
      <c r="K42" s="101" t="s">
        <v>146</v>
      </c>
      <c r="L42" s="100"/>
      <c r="M42" s="135"/>
      <c r="N42" s="102"/>
      <c r="O42" s="135"/>
      <c r="P42" s="102"/>
      <c r="Q42" s="135"/>
      <c r="R42" s="102"/>
      <c r="S42" s="135"/>
      <c r="T42" s="5">
        <f>SUM($M42,$O42,$Q42,$S42)</f>
        <v>0</v>
      </c>
      <c r="U42" s="1"/>
      <c r="V42" s="1"/>
      <c r="W42" s="1"/>
      <c r="X42" s="1"/>
      <c r="Y42" s="1"/>
    </row>
    <row r="43" spans="1:25" s="31" customFormat="1" ht="12.75" customHeight="1" x14ac:dyDescent="0.15">
      <c r="A43" s="43" t="s">
        <v>111</v>
      </c>
      <c r="B43" s="149">
        <v>4934545</v>
      </c>
      <c r="C43" s="150"/>
      <c r="D43" s="151" t="s">
        <v>75</v>
      </c>
      <c r="E43" s="152"/>
      <c r="F43" s="152"/>
      <c r="G43" s="153"/>
      <c r="H43" s="154">
        <v>4.4800000000000004</v>
      </c>
      <c r="I43" s="155"/>
      <c r="J43" s="44"/>
      <c r="K43" s="101" t="s">
        <v>146</v>
      </c>
      <c r="L43" s="100"/>
      <c r="M43" s="135"/>
      <c r="N43" s="102"/>
      <c r="O43" s="135"/>
      <c r="P43" s="102"/>
      <c r="Q43" s="135"/>
      <c r="R43" s="102"/>
      <c r="S43" s="135"/>
      <c r="T43" s="5">
        <f>SUM($M43,$O43,$Q43,$S43)</f>
        <v>0</v>
      </c>
      <c r="U43" s="1"/>
      <c r="V43" s="1"/>
      <c r="W43" s="1"/>
      <c r="X43" s="1"/>
      <c r="Y43" s="1"/>
    </row>
    <row r="44" spans="1:25" s="31" customFormat="1" ht="12.75" customHeight="1" x14ac:dyDescent="0.15">
      <c r="A44" s="43" t="s">
        <v>138</v>
      </c>
      <c r="B44" s="149">
        <v>4935005</v>
      </c>
      <c r="C44" s="150"/>
      <c r="D44" s="156" t="s">
        <v>139</v>
      </c>
      <c r="E44" s="157"/>
      <c r="F44" s="157"/>
      <c r="G44" s="158"/>
      <c r="H44" s="154">
        <v>4.4800000000000004</v>
      </c>
      <c r="I44" s="155"/>
      <c r="J44" s="44"/>
      <c r="K44" s="101" t="s">
        <v>146</v>
      </c>
      <c r="L44" s="100"/>
      <c r="M44" s="135"/>
      <c r="N44" s="102"/>
      <c r="O44" s="135"/>
      <c r="P44" s="102"/>
      <c r="Q44" s="135"/>
      <c r="R44" s="102"/>
      <c r="S44" s="135"/>
      <c r="T44" s="5">
        <f t="shared" si="1"/>
        <v>0</v>
      </c>
      <c r="U44" s="1"/>
      <c r="V44" s="1"/>
      <c r="W44" s="1"/>
      <c r="X44" s="1"/>
      <c r="Y44" s="1"/>
    </row>
    <row r="45" spans="1:25" s="31" customFormat="1" ht="12.75" customHeight="1" x14ac:dyDescent="0.15">
      <c r="A45" s="43" t="s">
        <v>91</v>
      </c>
      <c r="B45" s="149">
        <v>4935105</v>
      </c>
      <c r="C45" s="150"/>
      <c r="D45" s="156" t="s">
        <v>96</v>
      </c>
      <c r="E45" s="157"/>
      <c r="F45" s="157"/>
      <c r="G45" s="158"/>
      <c r="H45" s="154">
        <v>4.4800000000000004</v>
      </c>
      <c r="I45" s="155"/>
      <c r="J45" s="44"/>
      <c r="K45" s="101" t="s">
        <v>146</v>
      </c>
      <c r="L45" s="100"/>
      <c r="M45" s="135"/>
      <c r="N45" s="102"/>
      <c r="O45" s="135"/>
      <c r="P45" s="102"/>
      <c r="Q45" s="135"/>
      <c r="R45" s="102"/>
      <c r="S45" s="135"/>
      <c r="T45" s="5">
        <f t="shared" si="1"/>
        <v>0</v>
      </c>
      <c r="U45" s="1"/>
      <c r="V45" s="1"/>
      <c r="W45" s="1"/>
      <c r="X45" s="1"/>
      <c r="Y45" s="1"/>
    </row>
    <row r="46" spans="1:25" s="31" customFormat="1" ht="12.75" customHeight="1" x14ac:dyDescent="0.15">
      <c r="A46" s="43" t="s">
        <v>52</v>
      </c>
      <c r="B46" s="149">
        <v>4935705</v>
      </c>
      <c r="C46" s="150"/>
      <c r="D46" s="156" t="s">
        <v>89</v>
      </c>
      <c r="E46" s="157"/>
      <c r="F46" s="157"/>
      <c r="G46" s="158"/>
      <c r="H46" s="154">
        <v>4.4800000000000004</v>
      </c>
      <c r="I46" s="155"/>
      <c r="J46" s="44"/>
      <c r="K46" s="101" t="s">
        <v>146</v>
      </c>
      <c r="L46" s="100"/>
      <c r="M46" s="135"/>
      <c r="N46" s="102"/>
      <c r="O46" s="135"/>
      <c r="P46" s="102"/>
      <c r="Q46" s="135"/>
      <c r="R46" s="102"/>
      <c r="S46" s="135"/>
      <c r="T46" s="5">
        <f t="shared" ref="T46:T51" si="2">SUM($M46,$O46,$Q46,$S46)</f>
        <v>0</v>
      </c>
      <c r="U46" s="1"/>
      <c r="V46" s="1"/>
      <c r="W46" s="1"/>
      <c r="X46" s="1"/>
      <c r="Y46" s="1"/>
    </row>
    <row r="47" spans="1:25" s="31" customFormat="1" ht="12.75" customHeight="1" x14ac:dyDescent="0.15">
      <c r="A47" s="43" t="s">
        <v>65</v>
      </c>
      <c r="B47" s="149">
        <v>4935795</v>
      </c>
      <c r="C47" s="150"/>
      <c r="D47" s="151" t="s">
        <v>84</v>
      </c>
      <c r="E47" s="152"/>
      <c r="F47" s="152"/>
      <c r="G47" s="153"/>
      <c r="H47" s="154">
        <v>4.4800000000000004</v>
      </c>
      <c r="I47" s="155"/>
      <c r="J47" s="44"/>
      <c r="K47" s="101" t="s">
        <v>146</v>
      </c>
      <c r="L47" s="100"/>
      <c r="M47" s="135"/>
      <c r="N47" s="102"/>
      <c r="O47" s="135"/>
      <c r="P47" s="102"/>
      <c r="Q47" s="135"/>
      <c r="R47" s="102"/>
      <c r="S47" s="135"/>
      <c r="T47" s="5">
        <f t="shared" si="2"/>
        <v>0</v>
      </c>
      <c r="U47" s="1"/>
      <c r="V47" s="1"/>
      <c r="W47" s="1"/>
      <c r="X47" s="1"/>
      <c r="Y47" s="1"/>
    </row>
    <row r="48" spans="1:25" s="31" customFormat="1" ht="12.75" customHeight="1" x14ac:dyDescent="0.15">
      <c r="A48" s="43" t="s">
        <v>112</v>
      </c>
      <c r="B48" s="149">
        <v>4936255</v>
      </c>
      <c r="C48" s="150"/>
      <c r="D48" s="151" t="s">
        <v>71</v>
      </c>
      <c r="E48" s="152"/>
      <c r="F48" s="152"/>
      <c r="G48" s="153"/>
      <c r="H48" s="154">
        <v>4.4800000000000004</v>
      </c>
      <c r="I48" s="155"/>
      <c r="J48" s="44"/>
      <c r="K48" s="101" t="s">
        <v>146</v>
      </c>
      <c r="L48" s="100"/>
      <c r="M48" s="135"/>
      <c r="N48" s="102"/>
      <c r="O48" s="135"/>
      <c r="P48" s="102"/>
      <c r="Q48" s="135"/>
      <c r="R48" s="102"/>
      <c r="S48" s="135"/>
      <c r="T48" s="5">
        <f t="shared" si="2"/>
        <v>0</v>
      </c>
      <c r="U48" s="1"/>
      <c r="V48" s="1"/>
      <c r="W48" s="1"/>
      <c r="X48" s="1"/>
      <c r="Y48" s="1"/>
    </row>
    <row r="49" spans="1:25" s="31" customFormat="1" ht="12.75" customHeight="1" x14ac:dyDescent="0.15">
      <c r="A49" s="43" t="s">
        <v>66</v>
      </c>
      <c r="B49" s="149">
        <v>4936555</v>
      </c>
      <c r="C49" s="150"/>
      <c r="D49" s="151" t="s">
        <v>72</v>
      </c>
      <c r="E49" s="152"/>
      <c r="F49" s="152"/>
      <c r="G49" s="153"/>
      <c r="H49" s="154">
        <v>4.4800000000000004</v>
      </c>
      <c r="I49" s="155"/>
      <c r="J49" s="44"/>
      <c r="K49" s="101" t="s">
        <v>146</v>
      </c>
      <c r="L49" s="100"/>
      <c r="M49" s="135"/>
      <c r="N49" s="102"/>
      <c r="O49" s="135"/>
      <c r="P49" s="102"/>
      <c r="Q49" s="135"/>
      <c r="R49" s="102"/>
      <c r="S49" s="135"/>
      <c r="T49" s="5">
        <f t="shared" si="2"/>
        <v>0</v>
      </c>
      <c r="U49" s="1"/>
      <c r="V49" s="1"/>
      <c r="W49" s="1"/>
      <c r="X49" s="1"/>
      <c r="Y49" s="1"/>
    </row>
    <row r="50" spans="1:25" s="31" customFormat="1" ht="12.75" customHeight="1" x14ac:dyDescent="0.15">
      <c r="A50" s="43" t="s">
        <v>41</v>
      </c>
      <c r="B50" s="149">
        <v>4937105</v>
      </c>
      <c r="C50" s="150"/>
      <c r="D50" s="156" t="s">
        <v>88</v>
      </c>
      <c r="E50" s="157"/>
      <c r="F50" s="157"/>
      <c r="G50" s="158"/>
      <c r="H50" s="154">
        <v>4.4800000000000004</v>
      </c>
      <c r="I50" s="155"/>
      <c r="J50" s="44"/>
      <c r="K50" s="101" t="s">
        <v>146</v>
      </c>
      <c r="L50" s="100"/>
      <c r="M50" s="135"/>
      <c r="N50" s="102"/>
      <c r="O50" s="135"/>
      <c r="P50" s="102"/>
      <c r="Q50" s="135"/>
      <c r="R50" s="102"/>
      <c r="S50" s="135"/>
      <c r="T50" s="5">
        <f t="shared" si="2"/>
        <v>0</v>
      </c>
      <c r="U50" s="1"/>
      <c r="V50" s="1"/>
      <c r="W50" s="1"/>
      <c r="X50" s="1"/>
      <c r="Y50" s="1"/>
    </row>
    <row r="51" spans="1:25" s="31" customFormat="1" ht="12.75" customHeight="1" x14ac:dyDescent="0.15">
      <c r="A51" s="43" t="s">
        <v>67</v>
      </c>
      <c r="B51" s="149">
        <v>4937355</v>
      </c>
      <c r="C51" s="150"/>
      <c r="D51" s="151" t="s">
        <v>78</v>
      </c>
      <c r="E51" s="152"/>
      <c r="F51" s="152"/>
      <c r="G51" s="153"/>
      <c r="H51" s="154">
        <v>4.4800000000000004</v>
      </c>
      <c r="I51" s="155"/>
      <c r="J51" s="44"/>
      <c r="K51" s="101" t="s">
        <v>146</v>
      </c>
      <c r="L51" s="100"/>
      <c r="M51" s="135"/>
      <c r="N51" s="102"/>
      <c r="O51" s="135"/>
      <c r="P51" s="102"/>
      <c r="Q51" s="135"/>
      <c r="R51" s="102"/>
      <c r="S51" s="135"/>
      <c r="T51" s="5">
        <f t="shared" si="2"/>
        <v>0</v>
      </c>
      <c r="U51" s="1"/>
      <c r="V51" s="1"/>
      <c r="W51" s="1"/>
      <c r="X51" s="1"/>
      <c r="Y51" s="1"/>
    </row>
    <row r="52" spans="1:25" s="31" customFormat="1" ht="11" x14ac:dyDescent="0.15">
      <c r="A52" s="43" t="s">
        <v>53</v>
      </c>
      <c r="B52" s="149">
        <v>4937605</v>
      </c>
      <c r="C52" s="150"/>
      <c r="D52" s="169" t="s">
        <v>45</v>
      </c>
      <c r="E52" s="170"/>
      <c r="F52" s="170"/>
      <c r="G52" s="171"/>
      <c r="H52" s="154">
        <v>4.4800000000000004</v>
      </c>
      <c r="I52" s="155"/>
      <c r="J52" s="44"/>
      <c r="K52" s="101" t="s">
        <v>146</v>
      </c>
      <c r="L52" s="100"/>
      <c r="M52" s="135"/>
      <c r="N52" s="102"/>
      <c r="O52" s="135"/>
      <c r="P52" s="102"/>
      <c r="Q52" s="135"/>
      <c r="R52" s="102"/>
      <c r="S52" s="135"/>
      <c r="T52" s="5">
        <f t="shared" si="1"/>
        <v>0</v>
      </c>
      <c r="U52" s="1"/>
      <c r="V52" s="1"/>
      <c r="W52" s="1"/>
      <c r="X52" s="1"/>
      <c r="Y52" s="1"/>
    </row>
    <row r="53" spans="1:25" s="31" customFormat="1" ht="12" customHeight="1" x14ac:dyDescent="0.15">
      <c r="A53" s="43" t="s">
        <v>140</v>
      </c>
      <c r="B53" s="149">
        <v>4938205</v>
      </c>
      <c r="C53" s="150"/>
      <c r="D53" s="169" t="s">
        <v>141</v>
      </c>
      <c r="E53" s="170"/>
      <c r="F53" s="170"/>
      <c r="G53" s="171"/>
      <c r="H53" s="154">
        <v>4.4800000000000004</v>
      </c>
      <c r="I53" s="155"/>
      <c r="J53" s="44"/>
      <c r="K53" s="101" t="s">
        <v>146</v>
      </c>
      <c r="L53" s="100"/>
      <c r="M53" s="135"/>
      <c r="N53" s="102"/>
      <c r="O53" s="135"/>
      <c r="P53" s="102"/>
      <c r="Q53" s="135"/>
      <c r="R53" s="102"/>
      <c r="S53" s="135"/>
      <c r="T53" s="5">
        <f t="shared" si="1"/>
        <v>0</v>
      </c>
      <c r="U53" s="1"/>
      <c r="V53" s="1"/>
      <c r="W53" s="1"/>
      <c r="X53" s="1"/>
      <c r="Y53" s="1"/>
    </row>
    <row r="54" spans="1:25" s="31" customFormat="1" ht="12" customHeight="1" x14ac:dyDescent="0.15">
      <c r="A54" s="43" t="s">
        <v>54</v>
      </c>
      <c r="B54" s="149">
        <v>4938375</v>
      </c>
      <c r="C54" s="150"/>
      <c r="D54" s="169" t="s">
        <v>77</v>
      </c>
      <c r="E54" s="170"/>
      <c r="F54" s="170"/>
      <c r="G54" s="171"/>
      <c r="H54" s="154">
        <v>4.4800000000000004</v>
      </c>
      <c r="I54" s="155"/>
      <c r="J54" s="44"/>
      <c r="K54" s="101" t="s">
        <v>146</v>
      </c>
      <c r="L54" s="100"/>
      <c r="M54" s="135"/>
      <c r="N54" s="102"/>
      <c r="O54" s="135"/>
      <c r="P54" s="102"/>
      <c r="Q54" s="135"/>
      <c r="R54" s="102"/>
      <c r="S54" s="135"/>
      <c r="T54" s="5">
        <f t="shared" si="1"/>
        <v>0</v>
      </c>
      <c r="U54" s="1"/>
      <c r="V54" s="1"/>
      <c r="W54" s="1"/>
      <c r="X54" s="1"/>
      <c r="Y54" s="1"/>
    </row>
    <row r="55" spans="1:25" s="31" customFormat="1" ht="12" customHeight="1" x14ac:dyDescent="0.15">
      <c r="A55" s="43" t="s">
        <v>92</v>
      </c>
      <c r="B55" s="149">
        <v>4938605</v>
      </c>
      <c r="C55" s="150"/>
      <c r="D55" s="169" t="s">
        <v>97</v>
      </c>
      <c r="E55" s="170"/>
      <c r="F55" s="170"/>
      <c r="G55" s="171"/>
      <c r="H55" s="154">
        <v>4.4800000000000004</v>
      </c>
      <c r="I55" s="155"/>
      <c r="J55" s="44"/>
      <c r="K55" s="101" t="s">
        <v>146</v>
      </c>
      <c r="L55" s="100"/>
      <c r="M55" s="135"/>
      <c r="N55" s="102"/>
      <c r="O55" s="135"/>
      <c r="P55" s="102"/>
      <c r="Q55" s="135"/>
      <c r="R55" s="102"/>
      <c r="S55" s="135"/>
      <c r="T55" s="5">
        <f t="shared" si="1"/>
        <v>0</v>
      </c>
      <c r="U55" s="1"/>
      <c r="V55" s="1"/>
      <c r="W55" s="1"/>
      <c r="X55" s="1"/>
      <c r="Y55" s="1"/>
    </row>
    <row r="56" spans="1:25" s="31" customFormat="1" ht="12.75" customHeight="1" x14ac:dyDescent="0.15">
      <c r="A56" s="43" t="s">
        <v>113</v>
      </c>
      <c r="B56" s="149">
        <v>4938795</v>
      </c>
      <c r="C56" s="150"/>
      <c r="D56" s="151" t="s">
        <v>87</v>
      </c>
      <c r="E56" s="152"/>
      <c r="F56" s="152"/>
      <c r="G56" s="153"/>
      <c r="H56" s="154">
        <v>4.4800000000000004</v>
      </c>
      <c r="I56" s="155"/>
      <c r="J56" s="44"/>
      <c r="K56" s="101" t="s">
        <v>146</v>
      </c>
      <c r="L56" s="100"/>
      <c r="M56" s="135"/>
      <c r="N56" s="102"/>
      <c r="O56" s="135"/>
      <c r="P56" s="102"/>
      <c r="Q56" s="135"/>
      <c r="R56" s="102"/>
      <c r="S56" s="135"/>
      <c r="T56" s="5">
        <f>SUM($M56,$O56,$Q56,$S56)</f>
        <v>0</v>
      </c>
      <c r="U56" s="1"/>
      <c r="V56" s="1"/>
      <c r="W56" s="1"/>
      <c r="X56" s="1"/>
      <c r="Y56" s="1"/>
    </row>
    <row r="57" spans="1:25" s="31" customFormat="1" ht="12.75" customHeight="1" x14ac:dyDescent="0.15">
      <c r="A57" s="43" t="s">
        <v>114</v>
      </c>
      <c r="B57" s="149">
        <v>4938835</v>
      </c>
      <c r="C57" s="150"/>
      <c r="D57" s="151" t="s">
        <v>85</v>
      </c>
      <c r="E57" s="152"/>
      <c r="F57" s="152"/>
      <c r="G57" s="153"/>
      <c r="H57" s="154">
        <v>4.4800000000000004</v>
      </c>
      <c r="I57" s="155"/>
      <c r="J57" s="44"/>
      <c r="K57" s="101" t="s">
        <v>146</v>
      </c>
      <c r="L57" s="100"/>
      <c r="M57" s="135"/>
      <c r="N57" s="102"/>
      <c r="O57" s="135"/>
      <c r="P57" s="102"/>
      <c r="Q57" s="135"/>
      <c r="R57" s="102"/>
      <c r="S57" s="135"/>
      <c r="T57" s="5">
        <f>SUM($M57,$O57,$Q57,$S57)</f>
        <v>0</v>
      </c>
      <c r="U57" s="1"/>
      <c r="V57" s="1"/>
      <c r="W57" s="1"/>
      <c r="X57" s="1"/>
      <c r="Y57" s="1"/>
    </row>
    <row r="58" spans="1:25" s="31" customFormat="1" ht="12.75" customHeight="1" x14ac:dyDescent="0.15">
      <c r="A58" s="43" t="s">
        <v>102</v>
      </c>
      <c r="B58" s="149">
        <v>4938845</v>
      </c>
      <c r="C58" s="150"/>
      <c r="D58" s="151" t="s">
        <v>98</v>
      </c>
      <c r="E58" s="152"/>
      <c r="F58" s="152"/>
      <c r="G58" s="153"/>
      <c r="H58" s="154">
        <v>4.4800000000000004</v>
      </c>
      <c r="I58" s="155"/>
      <c r="J58" s="44"/>
      <c r="K58" s="101" t="s">
        <v>146</v>
      </c>
      <c r="L58" s="100"/>
      <c r="M58" s="135"/>
      <c r="N58" s="102"/>
      <c r="O58" s="135"/>
      <c r="P58" s="102"/>
      <c r="Q58" s="135"/>
      <c r="R58" s="102"/>
      <c r="S58" s="135"/>
      <c r="T58" s="5">
        <f>SUM($M58,$O58,$Q58,$S58)</f>
        <v>0</v>
      </c>
      <c r="U58" s="1"/>
      <c r="V58" s="1"/>
      <c r="W58" s="1"/>
      <c r="X58" s="1"/>
      <c r="Y58" s="1"/>
    </row>
    <row r="59" spans="1:25" s="31" customFormat="1" ht="12.75" customHeight="1" x14ac:dyDescent="0.15">
      <c r="A59" s="43" t="s">
        <v>115</v>
      </c>
      <c r="B59" s="149">
        <v>4939285</v>
      </c>
      <c r="C59" s="150"/>
      <c r="D59" s="151" t="s">
        <v>86</v>
      </c>
      <c r="E59" s="152"/>
      <c r="F59" s="152"/>
      <c r="G59" s="153"/>
      <c r="H59" s="154">
        <v>4.4800000000000004</v>
      </c>
      <c r="I59" s="155"/>
      <c r="J59" s="44"/>
      <c r="K59" s="101" t="s">
        <v>146</v>
      </c>
      <c r="L59" s="100"/>
      <c r="M59" s="135"/>
      <c r="N59" s="102"/>
      <c r="O59" s="135"/>
      <c r="P59" s="102"/>
      <c r="Q59" s="135"/>
      <c r="R59" s="102"/>
      <c r="S59" s="135"/>
      <c r="T59" s="5">
        <f>SUM($M59,$O59,$Q59,$S59)</f>
        <v>0</v>
      </c>
      <c r="U59" s="1"/>
      <c r="V59" s="1"/>
      <c r="W59" s="1"/>
      <c r="X59" s="1"/>
      <c r="Y59" s="1"/>
    </row>
    <row r="60" spans="1:25" s="31" customFormat="1" ht="12.75" customHeight="1" x14ac:dyDescent="0.15">
      <c r="A60" s="43" t="s">
        <v>93</v>
      </c>
      <c r="B60" s="149">
        <v>4939355</v>
      </c>
      <c r="C60" s="150"/>
      <c r="D60" s="151" t="s">
        <v>99</v>
      </c>
      <c r="E60" s="152"/>
      <c r="F60" s="152"/>
      <c r="G60" s="153"/>
      <c r="H60" s="154">
        <v>4.4800000000000004</v>
      </c>
      <c r="I60" s="155"/>
      <c r="J60" s="44"/>
      <c r="K60" s="101" t="s">
        <v>146</v>
      </c>
      <c r="L60" s="100"/>
      <c r="M60" s="135"/>
      <c r="N60" s="102"/>
      <c r="O60" s="135"/>
      <c r="P60" s="102"/>
      <c r="Q60" s="135"/>
      <c r="R60" s="102"/>
      <c r="S60" s="135"/>
      <c r="T60" s="5">
        <f>SUM($M60,$O60,$Q60,$S60)</f>
        <v>0</v>
      </c>
      <c r="U60" s="1"/>
      <c r="V60" s="1"/>
      <c r="W60" s="1"/>
      <c r="X60" s="1"/>
      <c r="Y60" s="1"/>
    </row>
    <row r="61" spans="1:25" s="31" customFormat="1" ht="12.75" customHeight="1" x14ac:dyDescent="0.15">
      <c r="A61" s="43" t="s">
        <v>80</v>
      </c>
      <c r="B61" s="149">
        <v>4939405</v>
      </c>
      <c r="C61" s="150"/>
      <c r="D61" s="151" t="s">
        <v>42</v>
      </c>
      <c r="E61" s="152"/>
      <c r="F61" s="152"/>
      <c r="G61" s="153"/>
      <c r="H61" s="154">
        <v>4.4800000000000004</v>
      </c>
      <c r="I61" s="155"/>
      <c r="J61" s="44"/>
      <c r="K61" s="101" t="s">
        <v>146</v>
      </c>
      <c r="L61" s="100"/>
      <c r="M61" s="135"/>
      <c r="N61" s="102"/>
      <c r="O61" s="135"/>
      <c r="P61" s="102"/>
      <c r="Q61" s="135"/>
      <c r="R61" s="102"/>
      <c r="S61" s="135"/>
      <c r="T61" s="5">
        <f t="shared" si="1"/>
        <v>0</v>
      </c>
      <c r="U61" s="1"/>
      <c r="V61" s="1"/>
      <c r="W61" s="1"/>
      <c r="X61" s="1"/>
      <c r="Y61" s="1"/>
    </row>
    <row r="62" spans="1:25" s="31" customFormat="1" ht="12.75" customHeight="1" x14ac:dyDescent="0.15">
      <c r="A62" s="109" t="s">
        <v>142</v>
      </c>
      <c r="B62" s="217">
        <v>4939505</v>
      </c>
      <c r="C62" s="218"/>
      <c r="D62" s="219" t="s">
        <v>143</v>
      </c>
      <c r="E62" s="220"/>
      <c r="F62" s="220"/>
      <c r="G62" s="221"/>
      <c r="H62" s="222">
        <v>4.4800000000000004</v>
      </c>
      <c r="I62" s="223"/>
      <c r="J62" s="110"/>
      <c r="K62" s="136" t="s">
        <v>146</v>
      </c>
      <c r="L62" s="100"/>
      <c r="M62" s="137"/>
      <c r="N62" s="138"/>
      <c r="O62" s="137"/>
      <c r="P62" s="138"/>
      <c r="Q62" s="137"/>
      <c r="R62" s="138"/>
      <c r="S62" s="137"/>
      <c r="T62" s="5">
        <f t="shared" si="1"/>
        <v>0</v>
      </c>
      <c r="U62" s="1"/>
      <c r="V62" s="1"/>
      <c r="W62" s="1"/>
      <c r="X62" s="1"/>
      <c r="Y62" s="1"/>
    </row>
    <row r="63" spans="1:25" ht="12" customHeight="1" x14ac:dyDescent="0.2">
      <c r="A63" s="1"/>
      <c r="C63" s="1"/>
      <c r="D63" s="70"/>
      <c r="E63" s="5"/>
      <c r="F63" s="5"/>
      <c r="G63" s="5"/>
      <c r="H63" s="34"/>
      <c r="I63" s="34"/>
      <c r="J63" s="34"/>
      <c r="K63" s="35"/>
      <c r="L63" s="36"/>
      <c r="M63" s="36"/>
      <c r="N63" s="36"/>
      <c r="O63" s="36"/>
      <c r="P63" s="36"/>
      <c r="Q63" s="71"/>
      <c r="R63" s="72"/>
      <c r="S63" s="76"/>
      <c r="T63" s="5">
        <v>1</v>
      </c>
      <c r="U63" s="1"/>
      <c r="V63" s="1"/>
      <c r="W63" s="1"/>
      <c r="X63" s="1"/>
      <c r="Y63" s="1"/>
    </row>
    <row r="64" spans="1:25" ht="13.5" customHeight="1" x14ac:dyDescent="0.2">
      <c r="A64" s="1"/>
      <c r="B64" s="5"/>
      <c r="C64" s="5"/>
      <c r="D64" s="5"/>
      <c r="E64" s="5"/>
      <c r="F64" s="5"/>
      <c r="G64" s="5"/>
      <c r="H64" s="37"/>
      <c r="I64" s="37"/>
      <c r="J64" s="34"/>
      <c r="K64" s="34" t="s">
        <v>43</v>
      </c>
      <c r="L64" s="35"/>
      <c r="M64" s="73">
        <f>SUM(M28:M62)</f>
        <v>0</v>
      </c>
      <c r="N64" s="38"/>
      <c r="O64" s="73">
        <f>SUM(O28:O62)</f>
        <v>0</v>
      </c>
      <c r="P64" s="38"/>
      <c r="Q64" s="73">
        <f>SUM(Q28:Q62)</f>
        <v>0</v>
      </c>
      <c r="R64" s="69"/>
      <c r="S64" s="73">
        <f>SUM(S28:S62)</f>
        <v>0</v>
      </c>
      <c r="T64" s="46">
        <v>1</v>
      </c>
      <c r="U64" s="45"/>
      <c r="V64" s="56"/>
      <c r="W64" s="50"/>
      <c r="X64" s="1"/>
      <c r="Y64" s="1"/>
    </row>
    <row r="65" spans="1:25" ht="13.5" customHeight="1" x14ac:dyDescent="0.2">
      <c r="A65" s="1"/>
      <c r="B65" s="5"/>
      <c r="C65" s="5"/>
      <c r="D65" s="5"/>
      <c r="E65" s="5"/>
      <c r="F65" s="5"/>
      <c r="G65" s="5"/>
      <c r="H65" s="37"/>
      <c r="I65" s="37"/>
      <c r="J65" s="34"/>
      <c r="K65" s="34"/>
      <c r="L65" s="35"/>
      <c r="M65" s="36"/>
      <c r="N65" s="36"/>
      <c r="O65" s="36"/>
      <c r="P65" s="36"/>
      <c r="Q65" s="36"/>
      <c r="R65" s="36"/>
      <c r="S65" s="36"/>
      <c r="T65" s="46">
        <v>1</v>
      </c>
      <c r="U65" s="45"/>
      <c r="V65" s="56"/>
      <c r="W65" s="50"/>
      <c r="X65" s="1"/>
      <c r="Y65" s="1"/>
    </row>
    <row r="66" spans="1:25" ht="13.5" customHeight="1" x14ac:dyDescent="0.2">
      <c r="A66" s="1"/>
      <c r="B66" s="5"/>
      <c r="C66" s="5"/>
      <c r="D66" s="5"/>
      <c r="E66" s="168" t="s">
        <v>50</v>
      </c>
      <c r="F66" s="168"/>
      <c r="G66" s="168"/>
      <c r="H66" s="168"/>
      <c r="I66" s="37"/>
      <c r="J66" s="34"/>
      <c r="K66" s="34" t="s">
        <v>46</v>
      </c>
      <c r="L66" s="35"/>
      <c r="M66" s="103">
        <f>IF(MOD(M64,56)&lt;=8*(QUOTIENT(M64,56)),QUOTIENT(M64,56),M64/56)</f>
        <v>0</v>
      </c>
      <c r="N66" s="36"/>
      <c r="O66" s="103">
        <f>IF(MOD(O64,56)&lt;=8*(QUOTIENT(O64,56)),QUOTIENT(O64,56),O64/56)</f>
        <v>0</v>
      </c>
      <c r="P66" s="94"/>
      <c r="Q66" s="103">
        <f>IF(MOD(Q64,56)&lt;=8*(QUOTIENT(Q64,56)),QUOTIENT(Q64,56),Q64/56)</f>
        <v>0</v>
      </c>
      <c r="R66" s="94"/>
      <c r="S66" s="103">
        <f>IF(MOD(S64,56)&lt;=8*(QUOTIENT(S64,56)),QUOTIENT(S64,56),S64/56)</f>
        <v>0</v>
      </c>
      <c r="T66" s="46">
        <v>1</v>
      </c>
      <c r="U66" s="45"/>
      <c r="V66" s="56"/>
      <c r="W66" s="50"/>
      <c r="X66" s="1"/>
      <c r="Y66" s="1"/>
    </row>
    <row r="67" spans="1:25" ht="13" customHeight="1" x14ac:dyDescent="0.2">
      <c r="A67" s="1"/>
      <c r="C67" s="1"/>
      <c r="D67" s="70"/>
      <c r="E67" s="5"/>
      <c r="F67" s="5"/>
      <c r="G67" s="5"/>
      <c r="H67" s="34"/>
      <c r="I67" s="34"/>
      <c r="J67" s="34"/>
      <c r="K67" s="35"/>
      <c r="L67" s="36"/>
      <c r="M67" s="36"/>
      <c r="N67" s="36"/>
      <c r="O67" s="36"/>
      <c r="P67" s="36"/>
      <c r="Q67" s="71"/>
      <c r="R67" s="72"/>
      <c r="S67" s="95"/>
      <c r="T67" s="46">
        <v>1</v>
      </c>
      <c r="U67" s="45"/>
      <c r="V67" s="56"/>
      <c r="W67" s="50"/>
      <c r="X67" s="1"/>
      <c r="Y67" s="1"/>
    </row>
    <row r="68" spans="1:25" ht="22.5" customHeight="1" x14ac:dyDescent="0.15">
      <c r="A68" s="166" t="s">
        <v>44</v>
      </c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46">
        <v>1</v>
      </c>
      <c r="U68" s="45"/>
      <c r="V68" s="56"/>
      <c r="W68" s="50"/>
      <c r="X68" s="1"/>
      <c r="Y68" s="1"/>
    </row>
    <row r="69" spans="1:25" ht="22.5" customHeight="1" x14ac:dyDescent="0.15">
      <c r="A69" s="163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5"/>
      <c r="T69" s="46">
        <v>1</v>
      </c>
      <c r="U69" s="45"/>
      <c r="V69" s="56"/>
      <c r="W69" s="50"/>
      <c r="X69" s="1"/>
      <c r="Y69" s="1"/>
    </row>
    <row r="70" spans="1:25" ht="22.5" customHeight="1" x14ac:dyDescent="0.15">
      <c r="A70" s="163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5"/>
      <c r="T70" s="46">
        <v>1</v>
      </c>
      <c r="U70" s="45"/>
      <c r="V70" s="56"/>
      <c r="W70" s="50"/>
      <c r="X70" s="1"/>
      <c r="Y70" s="1"/>
    </row>
  </sheetData>
  <sheetProtection algorithmName="SHA-512" hashValue="COkXJsIHsv09CQn7x8yopzL8Q1Wh3AeTKqio648Cyv9qgcbX5GwCGEnYZN4n1KCHg/qmd9c1gBdkNAi/OzxeVQ==" saltValue="oWhebf6gZlbvVqsgmv5TDw==" spinCount="100000" sheet="1" autoFilter="0"/>
  <autoFilter ref="T1:T70" xr:uid="{00000000-0009-0000-0000-000000000000}"/>
  <sortState xmlns:xlrd2="http://schemas.microsoft.com/office/spreadsheetml/2017/richdata2" ref="A26:Y75">
    <sortCondition ref="A26:A75"/>
  </sortState>
  <customSheetViews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 r:id="rId1"/>
      <headerFooter alignWithMargins="0">
        <oddHeader>&amp;Rprinted on: &amp;D</oddHeader>
      </headerFooter>
      <autoFilter ref="B1" xr:uid="{52C770D6-878D-2C4E-B6C3-3EFAAB3F6E60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 r:id="rId2"/>
      <headerFooter alignWithMargins="0">
        <oddHeader>&amp;Rprinted on: &amp;D</oddHeader>
      </headerFooter>
      <autoFilter ref="B1" xr:uid="{70BCEE72-B1C3-434C-842A-0E7D902B334B}"/>
    </customSheetView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 r:id="rId3"/>
      <headerFooter alignWithMargins="0">
        <oddHeader>&amp;Rprinted on: &amp;D</oddHeader>
      </headerFooter>
      <autoFilter ref="B1" xr:uid="{44173703-DA60-0D45-9EC3-79E521D1B51C}"/>
    </customSheetView>
  </customSheetViews>
  <mergeCells count="155">
    <mergeCell ref="A21:D23"/>
    <mergeCell ref="B62:C62"/>
    <mergeCell ref="D62:G62"/>
    <mergeCell ref="H62:I62"/>
    <mergeCell ref="H27:I27"/>
    <mergeCell ref="B42:C42"/>
    <mergeCell ref="D42:G42"/>
    <mergeCell ref="H42:I42"/>
    <mergeCell ref="B44:C44"/>
    <mergeCell ref="D44:G44"/>
    <mergeCell ref="H44:I44"/>
    <mergeCell ref="B53:C53"/>
    <mergeCell ref="D53:G53"/>
    <mergeCell ref="H53:I53"/>
    <mergeCell ref="B61:C61"/>
    <mergeCell ref="D61:G61"/>
    <mergeCell ref="B54:C54"/>
    <mergeCell ref="D54:G54"/>
    <mergeCell ref="D52:G52"/>
    <mergeCell ref="B46:C46"/>
    <mergeCell ref="D46:G46"/>
    <mergeCell ref="B50:C50"/>
    <mergeCell ref="D50:G50"/>
    <mergeCell ref="B58:C58"/>
    <mergeCell ref="D58:G58"/>
    <mergeCell ref="B15:E15"/>
    <mergeCell ref="D30:G30"/>
    <mergeCell ref="H15:S15"/>
    <mergeCell ref="D26:G26"/>
    <mergeCell ref="B26:C26"/>
    <mergeCell ref="B18:C18"/>
    <mergeCell ref="A24:D24"/>
    <mergeCell ref="D28:G28"/>
    <mergeCell ref="M22:S22"/>
    <mergeCell ref="B17:C17"/>
    <mergeCell ref="M21:S21"/>
    <mergeCell ref="H17:S17"/>
    <mergeCell ref="H18:S18"/>
    <mergeCell ref="F17:G17"/>
    <mergeCell ref="M19:S19"/>
    <mergeCell ref="F18:G18"/>
    <mergeCell ref="M20:S20"/>
    <mergeCell ref="B30:C30"/>
    <mergeCell ref="M23:Q23"/>
    <mergeCell ref="I24:L24"/>
    <mergeCell ref="B28:C28"/>
    <mergeCell ref="A6:S6"/>
    <mergeCell ref="H12:S12"/>
    <mergeCell ref="H13:S13"/>
    <mergeCell ref="H14:S14"/>
    <mergeCell ref="E7:F7"/>
    <mergeCell ref="H8:S8"/>
    <mergeCell ref="H9:S9"/>
    <mergeCell ref="B14:E14"/>
    <mergeCell ref="H10:S10"/>
    <mergeCell ref="B8:E8"/>
    <mergeCell ref="B9:E9"/>
    <mergeCell ref="B10:E10"/>
    <mergeCell ref="B11:C11"/>
    <mergeCell ref="G7:H7"/>
    <mergeCell ref="H11:M11"/>
    <mergeCell ref="P11:S11"/>
    <mergeCell ref="B12:E12"/>
    <mergeCell ref="B13:E13"/>
    <mergeCell ref="B60:C60"/>
    <mergeCell ref="D60:G60"/>
    <mergeCell ref="B49:C49"/>
    <mergeCell ref="D49:G49"/>
    <mergeCell ref="B51:C51"/>
    <mergeCell ref="D51:G51"/>
    <mergeCell ref="B47:C47"/>
    <mergeCell ref="D47:G47"/>
    <mergeCell ref="B48:C48"/>
    <mergeCell ref="D48:G48"/>
    <mergeCell ref="H57:I57"/>
    <mergeCell ref="H37:I37"/>
    <mergeCell ref="H38:I38"/>
    <mergeCell ref="B32:C32"/>
    <mergeCell ref="D32:G32"/>
    <mergeCell ref="B33:C33"/>
    <mergeCell ref="D33:G33"/>
    <mergeCell ref="B34:C34"/>
    <mergeCell ref="D34:G34"/>
    <mergeCell ref="B35:C35"/>
    <mergeCell ref="H32:I32"/>
    <mergeCell ref="H33:I33"/>
    <mergeCell ref="H34:I34"/>
    <mergeCell ref="H35:I35"/>
    <mergeCell ref="B52:C52"/>
    <mergeCell ref="D56:G56"/>
    <mergeCell ref="B43:C43"/>
    <mergeCell ref="D43:G43"/>
    <mergeCell ref="D37:G37"/>
    <mergeCell ref="B38:C38"/>
    <mergeCell ref="D38:G38"/>
    <mergeCell ref="B41:C41"/>
    <mergeCell ref="D41:G41"/>
    <mergeCell ref="D39:G39"/>
    <mergeCell ref="H59:I59"/>
    <mergeCell ref="H61:I61"/>
    <mergeCell ref="H58:I58"/>
    <mergeCell ref="H60:I60"/>
    <mergeCell ref="H36:I36"/>
    <mergeCell ref="A70:S70"/>
    <mergeCell ref="A69:S69"/>
    <mergeCell ref="A68:S68"/>
    <mergeCell ref="E66:H66"/>
    <mergeCell ref="B36:C36"/>
    <mergeCell ref="D36:G36"/>
    <mergeCell ref="B37:C37"/>
    <mergeCell ref="B57:C57"/>
    <mergeCell ref="D57:G57"/>
    <mergeCell ref="B59:C59"/>
    <mergeCell ref="D59:G59"/>
    <mergeCell ref="B56:C56"/>
    <mergeCell ref="H50:I50"/>
    <mergeCell ref="H51:I51"/>
    <mergeCell ref="H52:I52"/>
    <mergeCell ref="H54:I54"/>
    <mergeCell ref="H56:I56"/>
    <mergeCell ref="B55:C55"/>
    <mergeCell ref="D55:G55"/>
    <mergeCell ref="H55:I55"/>
    <mergeCell ref="H49:I49"/>
    <mergeCell ref="H39:I39"/>
    <mergeCell ref="H41:I41"/>
    <mergeCell ref="H43:I43"/>
    <mergeCell ref="H46:I46"/>
    <mergeCell ref="H47:I47"/>
    <mergeCell ref="H48:I48"/>
    <mergeCell ref="B39:C39"/>
    <mergeCell ref="E21:G21"/>
    <mergeCell ref="E22:G22"/>
    <mergeCell ref="E23:G23"/>
    <mergeCell ref="E24:G24"/>
    <mergeCell ref="E20:G20"/>
    <mergeCell ref="B40:C40"/>
    <mergeCell ref="D40:G40"/>
    <mergeCell ref="H40:I40"/>
    <mergeCell ref="B45:C45"/>
    <mergeCell ref="D45:G45"/>
    <mergeCell ref="H45:I45"/>
    <mergeCell ref="D35:G35"/>
    <mergeCell ref="H28:I28"/>
    <mergeCell ref="H30:I30"/>
    <mergeCell ref="B29:C29"/>
    <mergeCell ref="D29:G29"/>
    <mergeCell ref="H29:I29"/>
    <mergeCell ref="B31:C31"/>
    <mergeCell ref="D31:G31"/>
    <mergeCell ref="H31:I31"/>
    <mergeCell ref="H25:I26"/>
    <mergeCell ref="B25:C25"/>
    <mergeCell ref="B27:C27"/>
    <mergeCell ref="D27:G27"/>
  </mergeCells>
  <phoneticPr fontId="0" type="noConversion"/>
  <printOptions horizontalCentered="1"/>
  <pageMargins left="0" right="0" top="0.25" bottom="0" header="0" footer="0"/>
  <pageSetup scale="89" orientation="portrait" r:id="rId4"/>
  <headerFooter alignWithMargins="0">
    <oddHeader>&amp;Rprinted on: &amp;D</oddHeader>
    <oddFooter>&amp;C&amp;Pof&amp;N</oddFooter>
  </headerFooter>
  <ignoredErrors>
    <ignoredError sqref="L67 S63 L64 P64 R64 N63:R63 N64 N67:R67" unlockedFormula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7B307-0E70-2749-9ECA-6AD9C8D8EA62}">
  <dimension ref="A1:U45"/>
  <sheetViews>
    <sheetView topLeftCell="A17" zoomScale="130" zoomScaleNormal="130" workbookViewId="0">
      <selection activeCell="E40" sqref="E40"/>
    </sheetView>
  </sheetViews>
  <sheetFormatPr baseColWidth="10" defaultColWidth="11.5" defaultRowHeight="13" x14ac:dyDescent="0.2"/>
  <cols>
    <col min="2" max="2" width="18.33203125" customWidth="1"/>
    <col min="3" max="3" width="23.5" style="7" customWidth="1"/>
    <col min="4" max="4" width="11.5" style="32" customWidth="1"/>
    <col min="5" max="5" width="10.83203125" customWidth="1"/>
    <col min="7" max="7" width="20.83203125" customWidth="1"/>
    <col min="9" max="9" width="15.83203125" customWidth="1"/>
    <col min="11" max="11" width="20.6640625" customWidth="1"/>
    <col min="13" max="13" width="15.83203125" customWidth="1"/>
    <col min="15" max="15" width="20.83203125" customWidth="1"/>
    <col min="17" max="17" width="15.83203125" customWidth="1"/>
    <col min="19" max="19" width="20.6640625" customWidth="1"/>
    <col min="21" max="21" width="15.83203125" customWidth="1"/>
  </cols>
  <sheetData>
    <row r="1" spans="1:21" x14ac:dyDescent="0.2">
      <c r="A1" s="124" t="s">
        <v>51</v>
      </c>
      <c r="B1" s="125" t="s">
        <v>55</v>
      </c>
      <c r="C1" s="125" t="s">
        <v>38</v>
      </c>
      <c r="D1" s="125" t="s">
        <v>56</v>
      </c>
      <c r="E1" s="126" t="s">
        <v>57</v>
      </c>
      <c r="F1" s="127" t="s">
        <v>32</v>
      </c>
      <c r="G1" s="127" t="s">
        <v>58</v>
      </c>
      <c r="H1" s="127" t="s">
        <v>59</v>
      </c>
      <c r="I1" s="128" t="s">
        <v>60</v>
      </c>
      <c r="J1" s="129" t="s">
        <v>32</v>
      </c>
      <c r="K1" s="129" t="s">
        <v>58</v>
      </c>
      <c r="L1" s="129" t="s">
        <v>59</v>
      </c>
      <c r="M1" s="130" t="s">
        <v>60</v>
      </c>
      <c r="N1" s="131" t="s">
        <v>32</v>
      </c>
      <c r="O1" s="131" t="s">
        <v>58</v>
      </c>
      <c r="P1" s="131" t="s">
        <v>59</v>
      </c>
      <c r="Q1" s="132" t="s">
        <v>60</v>
      </c>
      <c r="R1" s="133" t="s">
        <v>32</v>
      </c>
      <c r="S1" s="133" t="s">
        <v>58</v>
      </c>
      <c r="T1" s="133" t="s">
        <v>59</v>
      </c>
      <c r="U1" s="134" t="s">
        <v>60</v>
      </c>
    </row>
    <row r="2" spans="1:21" x14ac:dyDescent="0.2">
      <c r="A2" s="117"/>
      <c r="B2" s="118">
        <f>'2025 Hosta Gallon Form - V2'!$E$18</f>
        <v>0</v>
      </c>
      <c r="C2" s="139" t="s">
        <v>133</v>
      </c>
      <c r="D2" s="140">
        <v>4932855</v>
      </c>
      <c r="E2" s="119">
        <v>10889</v>
      </c>
      <c r="F2" s="122">
        <f>'2025 Hosta Gallon Form - V2'!$M$24</f>
        <v>45698</v>
      </c>
      <c r="G2" s="122">
        <f>'2025 Hosta Gallon Form - V2'!$M$24</f>
        <v>45698</v>
      </c>
      <c r="H2" s="120">
        <f>'2025 Hosta Gallon Form - V2'!$M$27</f>
        <v>0</v>
      </c>
      <c r="I2" s="121"/>
      <c r="J2" s="122">
        <f>'2025 Hosta Gallon Form - V2'!$O$24</f>
        <v>45712</v>
      </c>
      <c r="K2" s="122">
        <f>'2025 Hosta Gallon Form - V2'!$O$24</f>
        <v>45712</v>
      </c>
      <c r="L2" s="120">
        <f>'2025 Hosta Gallon Form - V2'!$O$27</f>
        <v>0</v>
      </c>
      <c r="M2" s="121"/>
      <c r="N2" s="122">
        <f>'2025 Hosta Gallon Form - V2'!$Q$24</f>
        <v>45726</v>
      </c>
      <c r="O2" s="122">
        <f>'2025 Hosta Gallon Form - V2'!$Q$24</f>
        <v>45726</v>
      </c>
      <c r="P2" s="120">
        <f>'2025 Hosta Gallon Form - V2'!$Q$27</f>
        <v>0</v>
      </c>
      <c r="Q2" s="121"/>
      <c r="R2" s="122">
        <f>'2025 Hosta Gallon Form - V2'!$S$24</f>
        <v>45754</v>
      </c>
      <c r="S2" s="122">
        <f>'2025 Hosta Gallon Form - V2'!$S$24</f>
        <v>45754</v>
      </c>
      <c r="T2" s="120">
        <f>'2025 Hosta Gallon Form - V2'!$S$27</f>
        <v>0</v>
      </c>
      <c r="U2" s="116"/>
    </row>
    <row r="3" spans="1:21" x14ac:dyDescent="0.2">
      <c r="A3" s="117"/>
      <c r="B3" s="118">
        <f>'2025 Hosta Gallon Form - V2'!$E$18</f>
        <v>0</v>
      </c>
      <c r="C3" s="139" t="s">
        <v>116</v>
      </c>
      <c r="D3" s="140">
        <v>4932945</v>
      </c>
      <c r="E3" s="119">
        <v>10890</v>
      </c>
      <c r="F3" s="122">
        <f>'2025 Hosta Gallon Form - V2'!$M$24</f>
        <v>45698</v>
      </c>
      <c r="G3" s="122">
        <f>'2025 Hosta Gallon Form - V2'!$M$24</f>
        <v>45698</v>
      </c>
      <c r="H3" s="120">
        <f>'2025 Hosta Gallon Form - V2'!$M$28</f>
        <v>0</v>
      </c>
      <c r="I3" s="121"/>
      <c r="J3" s="122">
        <f>'2025 Hosta Gallon Form - V2'!$O$24</f>
        <v>45712</v>
      </c>
      <c r="K3" s="122">
        <f>'2025 Hosta Gallon Form - V2'!$O$24</f>
        <v>45712</v>
      </c>
      <c r="L3" s="120">
        <f>'2025 Hosta Gallon Form - V2'!$O$28</f>
        <v>0</v>
      </c>
      <c r="M3" s="121"/>
      <c r="N3" s="122">
        <f>'2025 Hosta Gallon Form - V2'!$Q$24</f>
        <v>45726</v>
      </c>
      <c r="O3" s="122">
        <f>'2025 Hosta Gallon Form - V2'!$Q$24</f>
        <v>45726</v>
      </c>
      <c r="P3" s="120">
        <f>'2025 Hosta Gallon Form - V2'!$Q$28</f>
        <v>0</v>
      </c>
      <c r="Q3" s="121"/>
      <c r="R3" s="122">
        <f>'2025 Hosta Gallon Form - V2'!$S$24</f>
        <v>45754</v>
      </c>
      <c r="S3" s="122">
        <f>'2025 Hosta Gallon Form - V2'!$S$24</f>
        <v>45754</v>
      </c>
      <c r="T3" s="120">
        <f>'2025 Hosta Gallon Form - V2'!$S$28</f>
        <v>0</v>
      </c>
      <c r="U3" s="116"/>
    </row>
    <row r="4" spans="1:21" x14ac:dyDescent="0.2">
      <c r="B4" s="118">
        <f>'2025 Hosta Gallon Form - V2'!$E$18</f>
        <v>0</v>
      </c>
      <c r="C4" s="139" t="s">
        <v>100</v>
      </c>
      <c r="D4" s="140">
        <v>4933105</v>
      </c>
      <c r="E4" s="119">
        <v>27425</v>
      </c>
      <c r="F4" s="122">
        <f>'2025 Hosta Gallon Form - V2'!$M$24</f>
        <v>45698</v>
      </c>
      <c r="G4" s="122">
        <f>'2025 Hosta Gallon Form - V2'!$M$24</f>
        <v>45698</v>
      </c>
      <c r="H4" s="120">
        <f>'2025 Hosta Gallon Form - V2'!$M$29</f>
        <v>0</v>
      </c>
      <c r="J4" s="122">
        <f>'2025 Hosta Gallon Form - V2'!$O$24</f>
        <v>45712</v>
      </c>
      <c r="K4" s="122">
        <f>'2025 Hosta Gallon Form - V2'!$O$24</f>
        <v>45712</v>
      </c>
      <c r="L4" s="120">
        <f>'2025 Hosta Gallon Form - V2'!$O$29</f>
        <v>0</v>
      </c>
      <c r="N4" s="122">
        <f>'2025 Hosta Gallon Form - V2'!$Q$24</f>
        <v>45726</v>
      </c>
      <c r="O4" s="122">
        <f>'2025 Hosta Gallon Form - V2'!$Q$24</f>
        <v>45726</v>
      </c>
      <c r="P4" s="120">
        <f>'2025 Hosta Gallon Form - V2'!$Q$29</f>
        <v>0</v>
      </c>
      <c r="R4" s="122">
        <f>'2025 Hosta Gallon Form - V2'!$S$24</f>
        <v>45754</v>
      </c>
      <c r="S4" s="122">
        <f>'2025 Hosta Gallon Form - V2'!$S$24</f>
        <v>45754</v>
      </c>
      <c r="T4" s="120">
        <f>'2025 Hosta Gallon Form - V2'!$S$29</f>
        <v>0</v>
      </c>
    </row>
    <row r="5" spans="1:21" x14ac:dyDescent="0.2">
      <c r="B5" s="118">
        <f>'2025 Hosta Gallon Form - V2'!$E$18</f>
        <v>0</v>
      </c>
      <c r="C5" s="139" t="s">
        <v>62</v>
      </c>
      <c r="D5" s="140">
        <v>4933155</v>
      </c>
      <c r="E5" s="119">
        <v>26556</v>
      </c>
      <c r="F5" s="122">
        <f>'2025 Hosta Gallon Form - V2'!$M$24</f>
        <v>45698</v>
      </c>
      <c r="G5" s="122">
        <f>'2025 Hosta Gallon Form - V2'!$M$24</f>
        <v>45698</v>
      </c>
      <c r="H5" s="120">
        <f>'2025 Hosta Gallon Form - V2'!$M$30</f>
        <v>0</v>
      </c>
      <c r="J5" s="122">
        <f>'2025 Hosta Gallon Form - V2'!$O$24</f>
        <v>45712</v>
      </c>
      <c r="K5" s="122">
        <f>'2025 Hosta Gallon Form - V2'!$O$24</f>
        <v>45712</v>
      </c>
      <c r="L5" s="120">
        <f>'2025 Hosta Gallon Form - V2'!$O$30</f>
        <v>0</v>
      </c>
      <c r="N5" s="122">
        <f>'2025 Hosta Gallon Form - V2'!$Q$24</f>
        <v>45726</v>
      </c>
      <c r="O5" s="122">
        <f>'2025 Hosta Gallon Form - V2'!$Q$24</f>
        <v>45726</v>
      </c>
      <c r="P5" s="120">
        <f>'2025 Hosta Gallon Form - V2'!$Q$30</f>
        <v>0</v>
      </c>
      <c r="R5" s="122">
        <f>'2025 Hosta Gallon Form - V2'!$S$24</f>
        <v>45754</v>
      </c>
      <c r="S5" s="122">
        <f>'2025 Hosta Gallon Form - V2'!$S$24</f>
        <v>45754</v>
      </c>
      <c r="T5" s="120">
        <f>'2025 Hosta Gallon Form - V2'!$S$30</f>
        <v>0</v>
      </c>
    </row>
    <row r="6" spans="1:21" x14ac:dyDescent="0.2">
      <c r="B6" s="118">
        <f>'2025 Hosta Gallon Form - V2'!$E$18</f>
        <v>0</v>
      </c>
      <c r="C6" s="139" t="s">
        <v>90</v>
      </c>
      <c r="D6" s="140">
        <v>4933185</v>
      </c>
      <c r="E6" s="119">
        <v>10893</v>
      </c>
      <c r="F6" s="122">
        <f>'2025 Hosta Gallon Form - V2'!$M$24</f>
        <v>45698</v>
      </c>
      <c r="G6" s="122">
        <f>'2025 Hosta Gallon Form - V2'!$M$24</f>
        <v>45698</v>
      </c>
      <c r="H6" s="120">
        <f>'2025 Hosta Gallon Form - V2'!$M$31</f>
        <v>0</v>
      </c>
      <c r="J6" s="122">
        <f>'2025 Hosta Gallon Form - V2'!$O$24</f>
        <v>45712</v>
      </c>
      <c r="K6" s="122">
        <f>'2025 Hosta Gallon Form - V2'!$O$24</f>
        <v>45712</v>
      </c>
      <c r="L6" s="120">
        <f>'2025 Hosta Gallon Form - V2'!$O$31</f>
        <v>0</v>
      </c>
      <c r="N6" s="122">
        <f>'2025 Hosta Gallon Form - V2'!$Q$24</f>
        <v>45726</v>
      </c>
      <c r="O6" s="122">
        <f>'2025 Hosta Gallon Form - V2'!$Q$24</f>
        <v>45726</v>
      </c>
      <c r="P6" s="120">
        <f>'2025 Hosta Gallon Form - V2'!$Q$31</f>
        <v>0</v>
      </c>
      <c r="R6" s="122">
        <f>'2025 Hosta Gallon Form - V2'!$S$24</f>
        <v>45754</v>
      </c>
      <c r="S6" s="122">
        <f>'2025 Hosta Gallon Form - V2'!$S$24</f>
        <v>45754</v>
      </c>
      <c r="T6" s="120">
        <f>'2025 Hosta Gallon Form - V2'!$S$31</f>
        <v>0</v>
      </c>
    </row>
    <row r="7" spans="1:21" x14ac:dyDescent="0.2">
      <c r="B7" s="118">
        <f>'2025 Hosta Gallon Form - V2'!$E$18</f>
        <v>0</v>
      </c>
      <c r="C7" s="139" t="s">
        <v>117</v>
      </c>
      <c r="D7" s="140">
        <v>4933305</v>
      </c>
      <c r="E7" s="119">
        <v>18885</v>
      </c>
      <c r="F7" s="122">
        <f>'2025 Hosta Gallon Form - V2'!$M$24</f>
        <v>45698</v>
      </c>
      <c r="G7" s="122">
        <f>'2025 Hosta Gallon Form - V2'!$M$24</f>
        <v>45698</v>
      </c>
      <c r="H7" s="120">
        <f>'2025 Hosta Gallon Form - V2'!$M$32</f>
        <v>0</v>
      </c>
      <c r="J7" s="122">
        <f>'2025 Hosta Gallon Form - V2'!$O$24</f>
        <v>45712</v>
      </c>
      <c r="K7" s="122">
        <f>'2025 Hosta Gallon Form - V2'!$O$24</f>
        <v>45712</v>
      </c>
      <c r="L7" s="120">
        <f>'2025 Hosta Gallon Form - V2'!$O$32</f>
        <v>0</v>
      </c>
      <c r="N7" s="122">
        <f>'2025 Hosta Gallon Form - V2'!$Q$24</f>
        <v>45726</v>
      </c>
      <c r="O7" s="122">
        <f>'2025 Hosta Gallon Form - V2'!$Q$24</f>
        <v>45726</v>
      </c>
      <c r="P7" s="120">
        <f>'2025 Hosta Gallon Form - V2'!$Q$32</f>
        <v>0</v>
      </c>
      <c r="R7" s="122">
        <f>'2025 Hosta Gallon Form - V2'!$S$24</f>
        <v>45754</v>
      </c>
      <c r="S7" s="122">
        <f>'2025 Hosta Gallon Form - V2'!$S$24</f>
        <v>45754</v>
      </c>
      <c r="T7" s="120">
        <f>'2025 Hosta Gallon Form - V2'!$S$32</f>
        <v>0</v>
      </c>
    </row>
    <row r="8" spans="1:21" x14ac:dyDescent="0.2">
      <c r="B8" s="118">
        <f>'2025 Hosta Gallon Form - V2'!$E$18</f>
        <v>0</v>
      </c>
      <c r="C8" s="139" t="s">
        <v>118</v>
      </c>
      <c r="D8" s="140">
        <v>4933465</v>
      </c>
      <c r="E8" s="119">
        <v>27035</v>
      </c>
      <c r="F8" s="122">
        <f>'2025 Hosta Gallon Form - V2'!$M$24</f>
        <v>45698</v>
      </c>
      <c r="G8" s="122">
        <f>'2025 Hosta Gallon Form - V2'!$M$24</f>
        <v>45698</v>
      </c>
      <c r="H8" s="120">
        <f>'2025 Hosta Gallon Form - V2'!$M$33</f>
        <v>0</v>
      </c>
      <c r="J8" s="122">
        <f>'2025 Hosta Gallon Form - V2'!$O$24</f>
        <v>45712</v>
      </c>
      <c r="K8" s="122">
        <f>'2025 Hosta Gallon Form - V2'!$O$24</f>
        <v>45712</v>
      </c>
      <c r="L8" s="120">
        <f>'2025 Hosta Gallon Form - V2'!$O$33</f>
        <v>0</v>
      </c>
      <c r="N8" s="122">
        <f>'2025 Hosta Gallon Form - V2'!$Q$24</f>
        <v>45726</v>
      </c>
      <c r="O8" s="122">
        <f>'2025 Hosta Gallon Form - V2'!$Q$24</f>
        <v>45726</v>
      </c>
      <c r="P8" s="120">
        <f>'2025 Hosta Gallon Form - V2'!$Q$33</f>
        <v>0</v>
      </c>
      <c r="R8" s="122">
        <f>'2025 Hosta Gallon Form - V2'!$S$24</f>
        <v>45754</v>
      </c>
      <c r="S8" s="122">
        <f>'2025 Hosta Gallon Form - V2'!$S$24</f>
        <v>45754</v>
      </c>
      <c r="T8" s="120">
        <f>'2025 Hosta Gallon Form - V2'!$S$33</f>
        <v>0</v>
      </c>
    </row>
    <row r="9" spans="1:21" x14ac:dyDescent="0.2">
      <c r="B9" s="118">
        <f>'2025 Hosta Gallon Form - V2'!$E$18</f>
        <v>0</v>
      </c>
      <c r="C9" s="139" t="s">
        <v>119</v>
      </c>
      <c r="D9" s="140">
        <v>4933755</v>
      </c>
      <c r="E9" s="119">
        <v>26850</v>
      </c>
      <c r="F9" s="122">
        <f>'2025 Hosta Gallon Form - V2'!$M$24</f>
        <v>45698</v>
      </c>
      <c r="G9" s="122">
        <f>'2025 Hosta Gallon Form - V2'!$M$24</f>
        <v>45698</v>
      </c>
      <c r="H9" s="120">
        <f>'2025 Hosta Gallon Form - V2'!$M$34</f>
        <v>0</v>
      </c>
      <c r="J9" s="122">
        <f>'2025 Hosta Gallon Form - V2'!$O$24</f>
        <v>45712</v>
      </c>
      <c r="K9" s="122">
        <f>'2025 Hosta Gallon Form - V2'!$O$24</f>
        <v>45712</v>
      </c>
      <c r="L9" s="120">
        <f>'2025 Hosta Gallon Form - V2'!$O$34</f>
        <v>0</v>
      </c>
      <c r="N9" s="122">
        <f>'2025 Hosta Gallon Form - V2'!$Q$24</f>
        <v>45726</v>
      </c>
      <c r="O9" s="122">
        <f>'2025 Hosta Gallon Form - V2'!$Q$24</f>
        <v>45726</v>
      </c>
      <c r="P9" s="120">
        <f>'2025 Hosta Gallon Form - V2'!$Q$34</f>
        <v>0</v>
      </c>
      <c r="R9" s="122">
        <f>'2025 Hosta Gallon Form - V2'!$S$24</f>
        <v>45754</v>
      </c>
      <c r="S9" s="122">
        <f>'2025 Hosta Gallon Form - V2'!$S$24</f>
        <v>45754</v>
      </c>
      <c r="T9" s="120">
        <f>'2025 Hosta Gallon Form - V2'!$S$34</f>
        <v>0</v>
      </c>
    </row>
    <row r="10" spans="1:21" x14ac:dyDescent="0.2">
      <c r="B10" s="118">
        <f>'2025 Hosta Gallon Form - V2'!$E$18</f>
        <v>0</v>
      </c>
      <c r="C10" s="139" t="s">
        <v>120</v>
      </c>
      <c r="D10" s="140">
        <v>4933815</v>
      </c>
      <c r="E10" s="119">
        <v>26852</v>
      </c>
      <c r="F10" s="122">
        <f>'2025 Hosta Gallon Form - V2'!$M$24</f>
        <v>45698</v>
      </c>
      <c r="G10" s="122">
        <f>'2025 Hosta Gallon Form - V2'!$M$24</f>
        <v>45698</v>
      </c>
      <c r="H10" s="120">
        <f>'2025 Hosta Gallon Form - V2'!$M$35</f>
        <v>0</v>
      </c>
      <c r="J10" s="122">
        <f>'2025 Hosta Gallon Form - V2'!$O$24</f>
        <v>45712</v>
      </c>
      <c r="K10" s="122">
        <f>'2025 Hosta Gallon Form - V2'!$O$24</f>
        <v>45712</v>
      </c>
      <c r="L10" s="120">
        <f>'2025 Hosta Gallon Form - V2'!$O$35</f>
        <v>0</v>
      </c>
      <c r="N10" s="122">
        <f>'2025 Hosta Gallon Form - V2'!$Q$24</f>
        <v>45726</v>
      </c>
      <c r="O10" s="122">
        <f>'2025 Hosta Gallon Form - V2'!$Q$24</f>
        <v>45726</v>
      </c>
      <c r="P10" s="120">
        <f>'2025 Hosta Gallon Form - V2'!$Q$35</f>
        <v>0</v>
      </c>
      <c r="R10" s="122">
        <f>'2025 Hosta Gallon Form - V2'!$S$24</f>
        <v>45754</v>
      </c>
      <c r="S10" s="122">
        <f>'2025 Hosta Gallon Form - V2'!$S$24</f>
        <v>45754</v>
      </c>
      <c r="T10" s="120">
        <f>'2025 Hosta Gallon Form - V2'!$S$35</f>
        <v>0</v>
      </c>
    </row>
    <row r="11" spans="1:21" x14ac:dyDescent="0.2">
      <c r="B11" s="118">
        <f>'2025 Hosta Gallon Form - V2'!$E$18</f>
        <v>0</v>
      </c>
      <c r="C11" s="139" t="s">
        <v>121</v>
      </c>
      <c r="D11" s="140">
        <v>4934025</v>
      </c>
      <c r="E11" s="119">
        <v>26853</v>
      </c>
      <c r="F11" s="122">
        <f>'2025 Hosta Gallon Form - V2'!$M$24</f>
        <v>45698</v>
      </c>
      <c r="G11" s="122">
        <f>'2025 Hosta Gallon Form - V2'!$M$24</f>
        <v>45698</v>
      </c>
      <c r="H11" s="120">
        <f>'2025 Hosta Gallon Form - V2'!$M$36</f>
        <v>0</v>
      </c>
      <c r="J11" s="122">
        <f>'2025 Hosta Gallon Form - V2'!$O$24</f>
        <v>45712</v>
      </c>
      <c r="K11" s="122">
        <f>'2025 Hosta Gallon Form - V2'!$O$24</f>
        <v>45712</v>
      </c>
      <c r="L11" s="120">
        <f>'2025 Hosta Gallon Form - V2'!$O$36</f>
        <v>0</v>
      </c>
      <c r="N11" s="122">
        <f>'2025 Hosta Gallon Form - V2'!$Q$24</f>
        <v>45726</v>
      </c>
      <c r="O11" s="122">
        <f>'2025 Hosta Gallon Form - V2'!$Q$24</f>
        <v>45726</v>
      </c>
      <c r="P11" s="120">
        <f>'2025 Hosta Gallon Form - V2'!$Q$36</f>
        <v>0</v>
      </c>
      <c r="R11" s="122">
        <f>'2025 Hosta Gallon Form - V2'!$S$24</f>
        <v>45754</v>
      </c>
      <c r="S11" s="122">
        <f>'2025 Hosta Gallon Form - V2'!$S$24</f>
        <v>45754</v>
      </c>
      <c r="T11" s="120">
        <f>'2025 Hosta Gallon Form - V2'!$S$36</f>
        <v>0</v>
      </c>
    </row>
    <row r="12" spans="1:21" x14ac:dyDescent="0.2">
      <c r="B12" s="118">
        <f>'2025 Hosta Gallon Form - V2'!$E$18</f>
        <v>0</v>
      </c>
      <c r="C12" s="139" t="s">
        <v>122</v>
      </c>
      <c r="D12" s="140">
        <v>4933965</v>
      </c>
      <c r="E12" s="119">
        <v>10899</v>
      </c>
      <c r="F12" s="122">
        <f>'2025 Hosta Gallon Form - V2'!$M$24</f>
        <v>45698</v>
      </c>
      <c r="G12" s="122">
        <f>'2025 Hosta Gallon Form - V2'!$M$24</f>
        <v>45698</v>
      </c>
      <c r="H12" s="120">
        <f>'2025 Hosta Gallon Form - V2'!$M$37</f>
        <v>0</v>
      </c>
      <c r="J12" s="122">
        <f>'2025 Hosta Gallon Form - V2'!$O$24</f>
        <v>45712</v>
      </c>
      <c r="K12" s="122">
        <f>'2025 Hosta Gallon Form - V2'!$O$24</f>
        <v>45712</v>
      </c>
      <c r="L12" s="120">
        <f>'2025 Hosta Gallon Form - V2'!$O$37</f>
        <v>0</v>
      </c>
      <c r="N12" s="122">
        <f>'2025 Hosta Gallon Form - V2'!$Q$24</f>
        <v>45726</v>
      </c>
      <c r="O12" s="122">
        <f>'2025 Hosta Gallon Form - V2'!$Q$24</f>
        <v>45726</v>
      </c>
      <c r="P12" s="120">
        <f>'2025 Hosta Gallon Form - V2'!$Q$37</f>
        <v>0</v>
      </c>
      <c r="R12" s="122">
        <f>'2025 Hosta Gallon Form - V2'!$S$24</f>
        <v>45754</v>
      </c>
      <c r="S12" s="122">
        <f>'2025 Hosta Gallon Form - V2'!$S$24</f>
        <v>45754</v>
      </c>
      <c r="T12" s="120">
        <f>'2025 Hosta Gallon Form - V2'!$S$37</f>
        <v>0</v>
      </c>
    </row>
    <row r="13" spans="1:21" x14ac:dyDescent="0.2">
      <c r="B13" s="118">
        <f>'2025 Hosta Gallon Form - V2'!$E$18</f>
        <v>0</v>
      </c>
      <c r="C13" s="139" t="s">
        <v>123</v>
      </c>
      <c r="D13" s="140">
        <v>4934085</v>
      </c>
      <c r="E13" s="119">
        <v>18889</v>
      </c>
      <c r="F13" s="122">
        <f>'2025 Hosta Gallon Form - V2'!$M$24</f>
        <v>45698</v>
      </c>
      <c r="G13" s="122">
        <f>'2025 Hosta Gallon Form - V2'!$M$24</f>
        <v>45698</v>
      </c>
      <c r="H13" s="120">
        <f>'2025 Hosta Gallon Form - V2'!$M$38</f>
        <v>0</v>
      </c>
      <c r="J13" s="122">
        <f>'2025 Hosta Gallon Form - V2'!$O$24</f>
        <v>45712</v>
      </c>
      <c r="K13" s="122">
        <f>'2025 Hosta Gallon Form - V2'!$O$24</f>
        <v>45712</v>
      </c>
      <c r="L13" s="120">
        <f>'2025 Hosta Gallon Form - V2'!$O$38</f>
        <v>0</v>
      </c>
      <c r="N13" s="122">
        <f>'2025 Hosta Gallon Form - V2'!$Q$24</f>
        <v>45726</v>
      </c>
      <c r="O13" s="122">
        <f>'2025 Hosta Gallon Form - V2'!$Q$24</f>
        <v>45726</v>
      </c>
      <c r="P13" s="120">
        <f>'2025 Hosta Gallon Form - V2'!$Q$38</f>
        <v>0</v>
      </c>
      <c r="R13" s="122">
        <f>'2025 Hosta Gallon Form - V2'!$S$24</f>
        <v>45754</v>
      </c>
      <c r="S13" s="122">
        <f>'2025 Hosta Gallon Form - V2'!$S$24</f>
        <v>45754</v>
      </c>
      <c r="T13" s="120">
        <f>'2025 Hosta Gallon Form - V2'!$S$38</f>
        <v>0</v>
      </c>
    </row>
    <row r="14" spans="1:21" x14ac:dyDescent="0.2">
      <c r="B14" s="118">
        <f>'2025 Hosta Gallon Form - V2'!$E$18</f>
        <v>0</v>
      </c>
      <c r="C14" s="139" t="s">
        <v>40</v>
      </c>
      <c r="D14" s="140">
        <v>4934135</v>
      </c>
      <c r="E14" s="119">
        <v>10900</v>
      </c>
      <c r="F14" s="122">
        <f>'2025 Hosta Gallon Form - V2'!$M$24</f>
        <v>45698</v>
      </c>
      <c r="G14" s="122">
        <f>'2025 Hosta Gallon Form - V2'!$M$24</f>
        <v>45698</v>
      </c>
      <c r="H14" s="120">
        <f>'2025 Hosta Gallon Form - V2'!$M$39</f>
        <v>0</v>
      </c>
      <c r="J14" s="122">
        <f>'2025 Hosta Gallon Form - V2'!$O$24</f>
        <v>45712</v>
      </c>
      <c r="K14" s="122">
        <f>'2025 Hosta Gallon Form - V2'!$O$24</f>
        <v>45712</v>
      </c>
      <c r="L14" s="120">
        <f>'2025 Hosta Gallon Form - V2'!$O$39</f>
        <v>0</v>
      </c>
      <c r="N14" s="122">
        <f>'2025 Hosta Gallon Form - V2'!$Q$24</f>
        <v>45726</v>
      </c>
      <c r="O14" s="122">
        <f>'2025 Hosta Gallon Form - V2'!$Q$24</f>
        <v>45726</v>
      </c>
      <c r="P14" s="120">
        <f>'2025 Hosta Gallon Form - V2'!$Q$39</f>
        <v>0</v>
      </c>
      <c r="R14" s="122">
        <f>'2025 Hosta Gallon Form - V2'!$S$24</f>
        <v>45754</v>
      </c>
      <c r="S14" s="122">
        <f>'2025 Hosta Gallon Form - V2'!$S$24</f>
        <v>45754</v>
      </c>
      <c r="T14" s="120">
        <f>'2025 Hosta Gallon Form - V2'!$S$39</f>
        <v>0</v>
      </c>
    </row>
    <row r="15" spans="1:21" x14ac:dyDescent="0.2">
      <c r="B15" s="118">
        <f>'2025 Hosta Gallon Form - V2'!$E$18</f>
        <v>0</v>
      </c>
      <c r="C15" s="139" t="s">
        <v>101</v>
      </c>
      <c r="D15" s="140">
        <v>4934155</v>
      </c>
      <c r="E15" s="119">
        <v>10951</v>
      </c>
      <c r="F15" s="122">
        <f>'2025 Hosta Gallon Form - V2'!$M$24</f>
        <v>45698</v>
      </c>
      <c r="G15" s="122">
        <f>'2025 Hosta Gallon Form - V2'!$M$24</f>
        <v>45698</v>
      </c>
      <c r="H15" s="120">
        <f>'2025 Hosta Gallon Form - V2'!$M$40</f>
        <v>0</v>
      </c>
      <c r="J15" s="122">
        <f>'2025 Hosta Gallon Form - V2'!$O$24</f>
        <v>45712</v>
      </c>
      <c r="K15" s="122">
        <f>'2025 Hosta Gallon Form - V2'!$O$24</f>
        <v>45712</v>
      </c>
      <c r="L15" s="120">
        <f>'2025 Hosta Gallon Form - V2'!$O$40</f>
        <v>0</v>
      </c>
      <c r="N15" s="122">
        <f>'2025 Hosta Gallon Form - V2'!$Q$24</f>
        <v>45726</v>
      </c>
      <c r="O15" s="122">
        <f>'2025 Hosta Gallon Form - V2'!$Q$24</f>
        <v>45726</v>
      </c>
      <c r="P15" s="120">
        <f>'2025 Hosta Gallon Form - V2'!$Q$40</f>
        <v>0</v>
      </c>
      <c r="R15" s="122">
        <f>'2025 Hosta Gallon Form - V2'!$S$24</f>
        <v>45754</v>
      </c>
      <c r="S15" s="122">
        <f>'2025 Hosta Gallon Form - V2'!$S$24</f>
        <v>45754</v>
      </c>
      <c r="T15" s="120">
        <f>'2025 Hosta Gallon Form - V2'!$S$40</f>
        <v>0</v>
      </c>
    </row>
    <row r="16" spans="1:21" x14ac:dyDescent="0.2">
      <c r="B16" s="118">
        <f>'2025 Hosta Gallon Form - V2'!$E$18</f>
        <v>0</v>
      </c>
      <c r="C16" s="139" t="s">
        <v>124</v>
      </c>
      <c r="D16" s="140">
        <v>4934405</v>
      </c>
      <c r="E16" s="119">
        <v>10904</v>
      </c>
      <c r="F16" s="122">
        <f>'2025 Hosta Gallon Form - V2'!$M$24</f>
        <v>45698</v>
      </c>
      <c r="G16" s="122">
        <f>'2025 Hosta Gallon Form - V2'!$M$24</f>
        <v>45698</v>
      </c>
      <c r="H16" s="120">
        <f>'2025 Hosta Gallon Form - V2'!$M$41</f>
        <v>0</v>
      </c>
      <c r="J16" s="122">
        <f>'2025 Hosta Gallon Form - V2'!$O$24</f>
        <v>45712</v>
      </c>
      <c r="K16" s="122">
        <f>'2025 Hosta Gallon Form - V2'!$O$24</f>
        <v>45712</v>
      </c>
      <c r="L16" s="120">
        <f>'2025 Hosta Gallon Form - V2'!$O$41</f>
        <v>0</v>
      </c>
      <c r="N16" s="122">
        <f>'2025 Hosta Gallon Form - V2'!$Q$24</f>
        <v>45726</v>
      </c>
      <c r="O16" s="122">
        <f>'2025 Hosta Gallon Form - V2'!$Q$24</f>
        <v>45726</v>
      </c>
      <c r="P16" s="120">
        <f>'2025 Hosta Gallon Form - V2'!$Q$41</f>
        <v>0</v>
      </c>
      <c r="R16" s="122">
        <f>'2025 Hosta Gallon Form - V2'!$S$24</f>
        <v>45754</v>
      </c>
      <c r="S16" s="122">
        <f>'2025 Hosta Gallon Form - V2'!$S$24</f>
        <v>45754</v>
      </c>
      <c r="T16" s="120">
        <f>'2025 Hosta Gallon Form - V2'!$S$41</f>
        <v>0</v>
      </c>
    </row>
    <row r="17" spans="2:20" x14ac:dyDescent="0.2">
      <c r="B17" s="118">
        <f>'2025 Hosta Gallon Form - V2'!$E$18</f>
        <v>0</v>
      </c>
      <c r="C17" s="139" t="s">
        <v>136</v>
      </c>
      <c r="D17" s="140">
        <v>4934505</v>
      </c>
      <c r="E17" s="119">
        <v>10905</v>
      </c>
      <c r="F17" s="122">
        <f>'2025 Hosta Gallon Form - V2'!$M$24</f>
        <v>45698</v>
      </c>
      <c r="G17" s="122">
        <f>'2025 Hosta Gallon Form - V2'!$M$24</f>
        <v>45698</v>
      </c>
      <c r="H17" s="120">
        <f>'2025 Hosta Gallon Form - V2'!$M$42</f>
        <v>0</v>
      </c>
      <c r="J17" s="122">
        <f>'2025 Hosta Gallon Form - V2'!$O$24</f>
        <v>45712</v>
      </c>
      <c r="K17" s="122">
        <f>'2025 Hosta Gallon Form - V2'!$O$24</f>
        <v>45712</v>
      </c>
      <c r="L17" s="120">
        <f>'2025 Hosta Gallon Form - V2'!$O$42</f>
        <v>0</v>
      </c>
      <c r="N17" s="122">
        <f>'2025 Hosta Gallon Form - V2'!$Q$24</f>
        <v>45726</v>
      </c>
      <c r="O17" s="122">
        <f>'2025 Hosta Gallon Form - V2'!$Q$24</f>
        <v>45726</v>
      </c>
      <c r="P17" s="120">
        <f>'2025 Hosta Gallon Form - V2'!$Q$42</f>
        <v>0</v>
      </c>
      <c r="R17" s="122">
        <f>'2025 Hosta Gallon Form - V2'!$S$24</f>
        <v>45754</v>
      </c>
      <c r="S17" s="122">
        <f>'2025 Hosta Gallon Form - V2'!$S$24</f>
        <v>45754</v>
      </c>
      <c r="T17" s="120">
        <f>'2025 Hosta Gallon Form - V2'!$S$42</f>
        <v>0</v>
      </c>
    </row>
    <row r="18" spans="2:20" x14ac:dyDescent="0.2">
      <c r="B18" s="118">
        <f>'2025 Hosta Gallon Form - V2'!$E$18</f>
        <v>0</v>
      </c>
      <c r="C18" s="139" t="s">
        <v>125</v>
      </c>
      <c r="D18" s="140">
        <v>4934545</v>
      </c>
      <c r="E18" s="119">
        <v>10906</v>
      </c>
      <c r="F18" s="122">
        <f>'2025 Hosta Gallon Form - V2'!$M$24</f>
        <v>45698</v>
      </c>
      <c r="G18" s="122">
        <f>'2025 Hosta Gallon Form - V2'!$M$24</f>
        <v>45698</v>
      </c>
      <c r="H18" s="120">
        <f>'2025 Hosta Gallon Form - V2'!$M$43</f>
        <v>0</v>
      </c>
      <c r="J18" s="122">
        <f>'2025 Hosta Gallon Form - V2'!$O$24</f>
        <v>45712</v>
      </c>
      <c r="K18" s="122">
        <f>'2025 Hosta Gallon Form - V2'!$O$24</f>
        <v>45712</v>
      </c>
      <c r="L18" s="120">
        <f>'2025 Hosta Gallon Form - V2'!$O$43</f>
        <v>0</v>
      </c>
      <c r="N18" s="122">
        <f>'2025 Hosta Gallon Form - V2'!$Q$24</f>
        <v>45726</v>
      </c>
      <c r="O18" s="122">
        <f>'2025 Hosta Gallon Form - V2'!$Q$24</f>
        <v>45726</v>
      </c>
      <c r="P18" s="120">
        <f>'2025 Hosta Gallon Form - V2'!$Q$43</f>
        <v>0</v>
      </c>
      <c r="R18" s="122">
        <f>'2025 Hosta Gallon Form - V2'!$S$24</f>
        <v>45754</v>
      </c>
      <c r="S18" s="122">
        <f>'2025 Hosta Gallon Form - V2'!$S$24</f>
        <v>45754</v>
      </c>
      <c r="T18" s="120">
        <f>'2025 Hosta Gallon Form - V2'!$S$43</f>
        <v>0</v>
      </c>
    </row>
    <row r="19" spans="2:20" x14ac:dyDescent="0.2">
      <c r="B19" s="118">
        <f>'2025 Hosta Gallon Form - V2'!$E$18</f>
        <v>0</v>
      </c>
      <c r="C19" s="139" t="s">
        <v>138</v>
      </c>
      <c r="D19" s="140">
        <v>4935005</v>
      </c>
      <c r="E19" s="119">
        <v>18892</v>
      </c>
      <c r="F19" s="122">
        <f>'2025 Hosta Gallon Form - V2'!$M$24</f>
        <v>45698</v>
      </c>
      <c r="G19" s="122">
        <f>'2025 Hosta Gallon Form - V2'!$M$24</f>
        <v>45698</v>
      </c>
      <c r="H19" s="120">
        <f>'2025 Hosta Gallon Form - V2'!$M$44</f>
        <v>0</v>
      </c>
      <c r="J19" s="122">
        <f>'2025 Hosta Gallon Form - V2'!$O$24</f>
        <v>45712</v>
      </c>
      <c r="K19" s="122">
        <f>'2025 Hosta Gallon Form - V2'!$O$24</f>
        <v>45712</v>
      </c>
      <c r="L19" s="120">
        <f>'2025 Hosta Gallon Form - V2'!$O$44</f>
        <v>0</v>
      </c>
      <c r="N19" s="122">
        <f>'2025 Hosta Gallon Form - V2'!$Q$24</f>
        <v>45726</v>
      </c>
      <c r="O19" s="122">
        <f>'2025 Hosta Gallon Form - V2'!$Q$24</f>
        <v>45726</v>
      </c>
      <c r="P19" s="120">
        <f>'2025 Hosta Gallon Form - V2'!$Q$44</f>
        <v>0</v>
      </c>
      <c r="R19" s="122">
        <f>'2025 Hosta Gallon Form - V2'!$S$24</f>
        <v>45754</v>
      </c>
      <c r="S19" s="122">
        <f>'2025 Hosta Gallon Form - V2'!$S$24</f>
        <v>45754</v>
      </c>
      <c r="T19" s="120">
        <f>'2025 Hosta Gallon Form - V2'!$S$44</f>
        <v>0</v>
      </c>
    </row>
    <row r="20" spans="2:20" x14ac:dyDescent="0.2">
      <c r="B20" s="118">
        <f>'2025 Hosta Gallon Form - V2'!$E$18</f>
        <v>0</v>
      </c>
      <c r="C20" s="139" t="s">
        <v>91</v>
      </c>
      <c r="D20" s="140">
        <v>4935105</v>
      </c>
      <c r="E20" s="119">
        <v>10908</v>
      </c>
      <c r="F20" s="122">
        <f>'2025 Hosta Gallon Form - V2'!$M$24</f>
        <v>45698</v>
      </c>
      <c r="G20" s="122">
        <f>'2025 Hosta Gallon Form - V2'!$M$24</f>
        <v>45698</v>
      </c>
      <c r="H20" s="120">
        <f>'2025 Hosta Gallon Form - V2'!$M$45</f>
        <v>0</v>
      </c>
      <c r="J20" s="122">
        <f>'2025 Hosta Gallon Form - V2'!$O$24</f>
        <v>45712</v>
      </c>
      <c r="K20" s="122">
        <f>'2025 Hosta Gallon Form - V2'!$O$24</f>
        <v>45712</v>
      </c>
      <c r="L20" s="120">
        <f>'2025 Hosta Gallon Form - V2'!$O$45</f>
        <v>0</v>
      </c>
      <c r="N20" s="122">
        <f>'2025 Hosta Gallon Form - V2'!$Q$24</f>
        <v>45726</v>
      </c>
      <c r="O20" s="122">
        <f>'2025 Hosta Gallon Form - V2'!$Q$24</f>
        <v>45726</v>
      </c>
      <c r="P20" s="120">
        <f>'2025 Hosta Gallon Form - V2'!$Q$45</f>
        <v>0</v>
      </c>
      <c r="R20" s="122">
        <f>'2025 Hosta Gallon Form - V2'!$S$24</f>
        <v>45754</v>
      </c>
      <c r="S20" s="122">
        <f>'2025 Hosta Gallon Form - V2'!$S$24</f>
        <v>45754</v>
      </c>
      <c r="T20" s="120">
        <f>'2025 Hosta Gallon Form - V2'!$S$45</f>
        <v>0</v>
      </c>
    </row>
    <row r="21" spans="2:20" x14ac:dyDescent="0.2">
      <c r="B21" s="118">
        <f>'2025 Hosta Gallon Form - V2'!$E$18</f>
        <v>0</v>
      </c>
      <c r="C21" s="139" t="s">
        <v>52</v>
      </c>
      <c r="D21" s="140">
        <v>4935705</v>
      </c>
      <c r="E21" s="119">
        <v>18896</v>
      </c>
      <c r="F21" s="122">
        <f>'2025 Hosta Gallon Form - V2'!$M$24</f>
        <v>45698</v>
      </c>
      <c r="G21" s="122">
        <f>'2025 Hosta Gallon Form - V2'!$M$24</f>
        <v>45698</v>
      </c>
      <c r="H21" s="120">
        <f>'2025 Hosta Gallon Form - V2'!$M$46</f>
        <v>0</v>
      </c>
      <c r="J21" s="122">
        <f>'2025 Hosta Gallon Form - V2'!$O$24</f>
        <v>45712</v>
      </c>
      <c r="K21" s="122">
        <f>'2025 Hosta Gallon Form - V2'!$O$24</f>
        <v>45712</v>
      </c>
      <c r="L21" s="120">
        <f>'2025 Hosta Gallon Form - V2'!$O$46</f>
        <v>0</v>
      </c>
      <c r="N21" s="122">
        <f>'2025 Hosta Gallon Form - V2'!$Q$24</f>
        <v>45726</v>
      </c>
      <c r="O21" s="122">
        <f>'2025 Hosta Gallon Form - V2'!$Q$24</f>
        <v>45726</v>
      </c>
      <c r="P21" s="120">
        <f>'2025 Hosta Gallon Form - V2'!$Q$46</f>
        <v>0</v>
      </c>
      <c r="R21" s="122">
        <f>'2025 Hosta Gallon Form - V2'!$S$24</f>
        <v>45754</v>
      </c>
      <c r="S21" s="122">
        <f>'2025 Hosta Gallon Form - V2'!$S$24</f>
        <v>45754</v>
      </c>
      <c r="T21" s="120">
        <f>'2025 Hosta Gallon Form - V2'!$S$46</f>
        <v>0</v>
      </c>
    </row>
    <row r="22" spans="2:20" x14ac:dyDescent="0.2">
      <c r="B22" s="118">
        <f>'2025 Hosta Gallon Form - V2'!$E$18</f>
        <v>0</v>
      </c>
      <c r="C22" s="139" t="s">
        <v>126</v>
      </c>
      <c r="D22" s="140">
        <v>4935795</v>
      </c>
      <c r="E22" s="119">
        <v>27036</v>
      </c>
      <c r="F22" s="122">
        <f>'2025 Hosta Gallon Form - V2'!$M$24</f>
        <v>45698</v>
      </c>
      <c r="G22" s="122">
        <f>'2025 Hosta Gallon Form - V2'!$M$24</f>
        <v>45698</v>
      </c>
      <c r="H22" s="120">
        <f>'2025 Hosta Gallon Form - V2'!$M$47</f>
        <v>0</v>
      </c>
      <c r="J22" s="122">
        <f>'2025 Hosta Gallon Form - V2'!$O$24</f>
        <v>45712</v>
      </c>
      <c r="K22" s="122">
        <f>'2025 Hosta Gallon Form - V2'!$O$24</f>
        <v>45712</v>
      </c>
      <c r="L22" s="120">
        <f>'2025 Hosta Gallon Form - V2'!$O$47</f>
        <v>0</v>
      </c>
      <c r="N22" s="122">
        <f>'2025 Hosta Gallon Form - V2'!$Q$24</f>
        <v>45726</v>
      </c>
      <c r="O22" s="122">
        <f>'2025 Hosta Gallon Form - V2'!$Q$24</f>
        <v>45726</v>
      </c>
      <c r="P22" s="120">
        <f>'2025 Hosta Gallon Form - V2'!$Q$47</f>
        <v>0</v>
      </c>
      <c r="R22" s="122">
        <f>'2025 Hosta Gallon Form - V2'!$S$24</f>
        <v>45754</v>
      </c>
      <c r="S22" s="122">
        <f>'2025 Hosta Gallon Form - V2'!$S$24</f>
        <v>45754</v>
      </c>
      <c r="T22" s="120">
        <f>'2025 Hosta Gallon Form - V2'!$S$47</f>
        <v>0</v>
      </c>
    </row>
    <row r="23" spans="2:20" x14ac:dyDescent="0.2">
      <c r="B23" s="118">
        <f>'2025 Hosta Gallon Form - V2'!$E$18</f>
        <v>0</v>
      </c>
      <c r="C23" s="139" t="s">
        <v>127</v>
      </c>
      <c r="D23" s="140">
        <v>4936255</v>
      </c>
      <c r="E23" s="119">
        <v>18898</v>
      </c>
      <c r="F23" s="122">
        <f>'2025 Hosta Gallon Form - V2'!$M$24</f>
        <v>45698</v>
      </c>
      <c r="G23" s="122">
        <f>'2025 Hosta Gallon Form - V2'!$M$24</f>
        <v>45698</v>
      </c>
      <c r="H23" s="120">
        <f>'2025 Hosta Gallon Form - V2'!$M$48</f>
        <v>0</v>
      </c>
      <c r="J23" s="122">
        <f>'2025 Hosta Gallon Form - V2'!$O$24</f>
        <v>45712</v>
      </c>
      <c r="K23" s="122">
        <f>'2025 Hosta Gallon Form - V2'!$O$24</f>
        <v>45712</v>
      </c>
      <c r="L23" s="120">
        <f>'2025 Hosta Gallon Form - V2'!$O$48</f>
        <v>0</v>
      </c>
      <c r="N23" s="122">
        <f>'2025 Hosta Gallon Form - V2'!$Q$24</f>
        <v>45726</v>
      </c>
      <c r="O23" s="122">
        <f>'2025 Hosta Gallon Form - V2'!$Q$24</f>
        <v>45726</v>
      </c>
      <c r="P23" s="120">
        <f>'2025 Hosta Gallon Form - V2'!$Q$48</f>
        <v>0</v>
      </c>
      <c r="R23" s="122">
        <f>'2025 Hosta Gallon Form - V2'!$S$24</f>
        <v>45754</v>
      </c>
      <c r="S23" s="122">
        <f>'2025 Hosta Gallon Form - V2'!$S$24</f>
        <v>45754</v>
      </c>
      <c r="T23" s="120">
        <f>'2025 Hosta Gallon Form - V2'!$S$48</f>
        <v>0</v>
      </c>
    </row>
    <row r="24" spans="2:20" x14ac:dyDescent="0.2">
      <c r="B24" s="118">
        <f>'2025 Hosta Gallon Form - V2'!$E$18</f>
        <v>0</v>
      </c>
      <c r="C24" s="139" t="s">
        <v>128</v>
      </c>
      <c r="D24" s="140">
        <v>4936555</v>
      </c>
      <c r="E24" s="119">
        <v>27161</v>
      </c>
      <c r="F24" s="122">
        <f>'2025 Hosta Gallon Form - V2'!$M$24</f>
        <v>45698</v>
      </c>
      <c r="G24" s="122">
        <f>'2025 Hosta Gallon Form - V2'!$M$24</f>
        <v>45698</v>
      </c>
      <c r="H24" s="120">
        <f>'2025 Hosta Gallon Form - V2'!$M$49</f>
        <v>0</v>
      </c>
      <c r="J24" s="122">
        <f>'2025 Hosta Gallon Form - V2'!$O$24</f>
        <v>45712</v>
      </c>
      <c r="K24" s="122">
        <f>'2025 Hosta Gallon Form - V2'!$O$24</f>
        <v>45712</v>
      </c>
      <c r="L24" s="120">
        <f>'2025 Hosta Gallon Form - V2'!$O$49</f>
        <v>0</v>
      </c>
      <c r="N24" s="122">
        <f>'2025 Hosta Gallon Form - V2'!$Q$24</f>
        <v>45726</v>
      </c>
      <c r="O24" s="122">
        <f>'2025 Hosta Gallon Form - V2'!$Q$24</f>
        <v>45726</v>
      </c>
      <c r="P24" s="120">
        <f>'2025 Hosta Gallon Form - V2'!$Q$49</f>
        <v>0</v>
      </c>
      <c r="R24" s="122">
        <f>'2025 Hosta Gallon Form - V2'!$S$24</f>
        <v>45754</v>
      </c>
      <c r="S24" s="122">
        <f>'2025 Hosta Gallon Form - V2'!$S$24</f>
        <v>45754</v>
      </c>
      <c r="T24" s="120">
        <f>'2025 Hosta Gallon Form - V2'!$S$49</f>
        <v>0</v>
      </c>
    </row>
    <row r="25" spans="2:20" x14ac:dyDescent="0.2">
      <c r="B25" s="118">
        <f>'2025 Hosta Gallon Form - V2'!$E$18</f>
        <v>0</v>
      </c>
      <c r="C25" s="139" t="s">
        <v>41</v>
      </c>
      <c r="D25" s="140">
        <v>4937105</v>
      </c>
      <c r="E25" s="119">
        <v>10915</v>
      </c>
      <c r="F25" s="122">
        <f>'2025 Hosta Gallon Form - V2'!$M$24</f>
        <v>45698</v>
      </c>
      <c r="G25" s="122">
        <f>'2025 Hosta Gallon Form - V2'!$M$24</f>
        <v>45698</v>
      </c>
      <c r="H25" s="120">
        <f>'2025 Hosta Gallon Form - V2'!$M$50</f>
        <v>0</v>
      </c>
      <c r="J25" s="122">
        <f>'2025 Hosta Gallon Form - V2'!$O$24</f>
        <v>45712</v>
      </c>
      <c r="K25" s="122">
        <f>'2025 Hosta Gallon Form - V2'!$O$24</f>
        <v>45712</v>
      </c>
      <c r="L25" s="120">
        <f>'2025 Hosta Gallon Form - V2'!$O$50</f>
        <v>0</v>
      </c>
      <c r="N25" s="122">
        <f>'2025 Hosta Gallon Form - V2'!$Q$24</f>
        <v>45726</v>
      </c>
      <c r="O25" s="122">
        <f>'2025 Hosta Gallon Form - V2'!$Q$24</f>
        <v>45726</v>
      </c>
      <c r="P25" s="120">
        <f>'2025 Hosta Gallon Form - V2'!$Q$50</f>
        <v>0</v>
      </c>
      <c r="R25" s="122">
        <f>'2025 Hosta Gallon Form - V2'!$S$24</f>
        <v>45754</v>
      </c>
      <c r="S25" s="122">
        <f>'2025 Hosta Gallon Form - V2'!$S$24</f>
        <v>45754</v>
      </c>
      <c r="T25" s="120">
        <f>'2025 Hosta Gallon Form - V2'!$S$50</f>
        <v>0</v>
      </c>
    </row>
    <row r="26" spans="2:20" x14ac:dyDescent="0.2">
      <c r="B26" s="118">
        <f>'2025 Hosta Gallon Form - V2'!$E$18</f>
        <v>0</v>
      </c>
      <c r="C26" s="139" t="s">
        <v>129</v>
      </c>
      <c r="D26" s="140">
        <v>4937355</v>
      </c>
      <c r="E26" s="119">
        <v>27037</v>
      </c>
      <c r="F26" s="122">
        <f>'2025 Hosta Gallon Form - V2'!$M$24</f>
        <v>45698</v>
      </c>
      <c r="G26" s="122">
        <f>'2025 Hosta Gallon Form - V2'!$M$24</f>
        <v>45698</v>
      </c>
      <c r="H26" s="120">
        <f>'2025 Hosta Gallon Form - V2'!$M$51</f>
        <v>0</v>
      </c>
      <c r="J26" s="122">
        <f>'2025 Hosta Gallon Form - V2'!$O$24</f>
        <v>45712</v>
      </c>
      <c r="K26" s="122">
        <f>'2025 Hosta Gallon Form - V2'!$O$24</f>
        <v>45712</v>
      </c>
      <c r="L26" s="120">
        <f>'2025 Hosta Gallon Form - V2'!$O$51</f>
        <v>0</v>
      </c>
      <c r="N26" s="122">
        <f>'2025 Hosta Gallon Form - V2'!$Q$24</f>
        <v>45726</v>
      </c>
      <c r="O26" s="122">
        <f>'2025 Hosta Gallon Form - V2'!$Q$24</f>
        <v>45726</v>
      </c>
      <c r="P26" s="120">
        <f>'2025 Hosta Gallon Form - V2'!$Q$51</f>
        <v>0</v>
      </c>
      <c r="R26" s="122">
        <f>'2025 Hosta Gallon Form - V2'!$S$24</f>
        <v>45754</v>
      </c>
      <c r="S26" s="122">
        <f>'2025 Hosta Gallon Form - V2'!$S$24</f>
        <v>45754</v>
      </c>
      <c r="T26" s="120">
        <f>'2025 Hosta Gallon Form - V2'!$S$51</f>
        <v>0</v>
      </c>
    </row>
    <row r="27" spans="2:20" x14ac:dyDescent="0.2">
      <c r="B27" s="118">
        <f>'2025 Hosta Gallon Form - V2'!$E$18</f>
        <v>0</v>
      </c>
      <c r="C27" s="139" t="s">
        <v>53</v>
      </c>
      <c r="D27" s="140">
        <v>4937605</v>
      </c>
      <c r="E27" s="119">
        <v>26484</v>
      </c>
      <c r="F27" s="122">
        <f>'2025 Hosta Gallon Form - V2'!$M$24</f>
        <v>45698</v>
      </c>
      <c r="G27" s="122">
        <f>'2025 Hosta Gallon Form - V2'!$M$24</f>
        <v>45698</v>
      </c>
      <c r="H27" s="120">
        <f>'2025 Hosta Gallon Form - V2'!$M$52</f>
        <v>0</v>
      </c>
      <c r="J27" s="122">
        <f>'2025 Hosta Gallon Form - V2'!$O$24</f>
        <v>45712</v>
      </c>
      <c r="K27" s="122">
        <f>'2025 Hosta Gallon Form - V2'!$O$24</f>
        <v>45712</v>
      </c>
      <c r="L27" s="120">
        <f>'2025 Hosta Gallon Form - V2'!$O$52</f>
        <v>0</v>
      </c>
      <c r="N27" s="122">
        <f>'2025 Hosta Gallon Form - V2'!$Q$24</f>
        <v>45726</v>
      </c>
      <c r="O27" s="122">
        <f>'2025 Hosta Gallon Form - V2'!$Q$24</f>
        <v>45726</v>
      </c>
      <c r="P27" s="120">
        <f>'2025 Hosta Gallon Form - V2'!$Q$52</f>
        <v>0</v>
      </c>
      <c r="R27" s="122">
        <f>'2025 Hosta Gallon Form - V2'!$S$24</f>
        <v>45754</v>
      </c>
      <c r="S27" s="122">
        <f>'2025 Hosta Gallon Form - V2'!$S$24</f>
        <v>45754</v>
      </c>
      <c r="T27" s="120">
        <f>'2025 Hosta Gallon Form - V2'!$S$52</f>
        <v>0</v>
      </c>
    </row>
    <row r="28" spans="2:20" x14ac:dyDescent="0.2">
      <c r="B28" s="118">
        <f>'2025 Hosta Gallon Form - V2'!$E$18</f>
        <v>0</v>
      </c>
      <c r="C28" s="139" t="s">
        <v>140</v>
      </c>
      <c r="D28" s="140">
        <v>4938205</v>
      </c>
      <c r="E28" s="119">
        <v>10920</v>
      </c>
      <c r="F28" s="122">
        <f>'2025 Hosta Gallon Form - V2'!$M$24</f>
        <v>45698</v>
      </c>
      <c r="G28" s="122">
        <f>'2025 Hosta Gallon Form - V2'!$M$24</f>
        <v>45698</v>
      </c>
      <c r="H28" s="120">
        <f>'2025 Hosta Gallon Form - V2'!$M$53</f>
        <v>0</v>
      </c>
      <c r="J28" s="122">
        <f>'2025 Hosta Gallon Form - V2'!$O$24</f>
        <v>45712</v>
      </c>
      <c r="K28" s="122">
        <f>'2025 Hosta Gallon Form - V2'!$O$24</f>
        <v>45712</v>
      </c>
      <c r="L28" s="120">
        <f>'2025 Hosta Gallon Form - V2'!$O$53</f>
        <v>0</v>
      </c>
      <c r="N28" s="122">
        <f>'2025 Hosta Gallon Form - V2'!$Q$24</f>
        <v>45726</v>
      </c>
      <c r="O28" s="122">
        <f>'2025 Hosta Gallon Form - V2'!$Q$24</f>
        <v>45726</v>
      </c>
      <c r="P28" s="120">
        <f>'2025 Hosta Gallon Form - V2'!$Q$53</f>
        <v>0</v>
      </c>
      <c r="R28" s="122">
        <f>'2025 Hosta Gallon Form - V2'!$S$24</f>
        <v>45754</v>
      </c>
      <c r="S28" s="122">
        <f>'2025 Hosta Gallon Form - V2'!$S$24</f>
        <v>45754</v>
      </c>
      <c r="T28" s="120">
        <f>'2025 Hosta Gallon Form - V2'!$S$53</f>
        <v>0</v>
      </c>
    </row>
    <row r="29" spans="2:20" x14ac:dyDescent="0.2">
      <c r="B29" s="118">
        <f>'2025 Hosta Gallon Form - V2'!$E$18</f>
        <v>0</v>
      </c>
      <c r="C29" s="139" t="s">
        <v>54</v>
      </c>
      <c r="D29" s="140">
        <v>4938375</v>
      </c>
      <c r="E29" s="119">
        <v>18943</v>
      </c>
      <c r="F29" s="122">
        <f>'2025 Hosta Gallon Form - V2'!$M$24</f>
        <v>45698</v>
      </c>
      <c r="G29" s="122">
        <f>'2025 Hosta Gallon Form - V2'!$M$24</f>
        <v>45698</v>
      </c>
      <c r="H29" s="120">
        <f>'2025 Hosta Gallon Form - V2'!$M$54</f>
        <v>0</v>
      </c>
      <c r="J29" s="122">
        <f>'2025 Hosta Gallon Form - V2'!$O$24</f>
        <v>45712</v>
      </c>
      <c r="K29" s="122">
        <f>'2025 Hosta Gallon Form - V2'!$O$24</f>
        <v>45712</v>
      </c>
      <c r="L29" s="120">
        <f>'2025 Hosta Gallon Form - V2'!$O$54</f>
        <v>0</v>
      </c>
      <c r="N29" s="122">
        <f>'2025 Hosta Gallon Form - V2'!$Q$24</f>
        <v>45726</v>
      </c>
      <c r="O29" s="122">
        <f>'2025 Hosta Gallon Form - V2'!$Q$24</f>
        <v>45726</v>
      </c>
      <c r="P29" s="120">
        <f>'2025 Hosta Gallon Form - V2'!$Q$54</f>
        <v>0</v>
      </c>
      <c r="R29" s="122">
        <f>'2025 Hosta Gallon Form - V2'!$S$24</f>
        <v>45754</v>
      </c>
      <c r="S29" s="122">
        <f>'2025 Hosta Gallon Form - V2'!$S$24</f>
        <v>45754</v>
      </c>
      <c r="T29" s="120">
        <f>'2025 Hosta Gallon Form - V2'!$S$54</f>
        <v>0</v>
      </c>
    </row>
    <row r="30" spans="2:20" x14ac:dyDescent="0.2">
      <c r="B30" s="118">
        <f>'2025 Hosta Gallon Form - V2'!$E$18</f>
        <v>0</v>
      </c>
      <c r="C30" s="139" t="s">
        <v>92</v>
      </c>
      <c r="D30" s="140">
        <v>4938605</v>
      </c>
      <c r="E30" s="119">
        <v>18906</v>
      </c>
      <c r="F30" s="122">
        <f>'2025 Hosta Gallon Form - V2'!$M$24</f>
        <v>45698</v>
      </c>
      <c r="G30" s="122">
        <f>'2025 Hosta Gallon Form - V2'!$M$24</f>
        <v>45698</v>
      </c>
      <c r="H30" s="120">
        <f>'2025 Hosta Gallon Form - V2'!$M$55</f>
        <v>0</v>
      </c>
      <c r="J30" s="122">
        <f>'2025 Hosta Gallon Form - V2'!$O$24</f>
        <v>45712</v>
      </c>
      <c r="K30" s="122">
        <f>'2025 Hosta Gallon Form - V2'!$O$24</f>
        <v>45712</v>
      </c>
      <c r="L30" s="120">
        <f>'2025 Hosta Gallon Form - V2'!$O$55</f>
        <v>0</v>
      </c>
      <c r="N30" s="122">
        <f>'2025 Hosta Gallon Form - V2'!$Q$24</f>
        <v>45726</v>
      </c>
      <c r="O30" s="122">
        <f>'2025 Hosta Gallon Form - V2'!$Q$24</f>
        <v>45726</v>
      </c>
      <c r="P30" s="120">
        <f>'2025 Hosta Gallon Form - V2'!$Q$55</f>
        <v>0</v>
      </c>
      <c r="R30" s="122">
        <f>'2025 Hosta Gallon Form - V2'!$S$24</f>
        <v>45754</v>
      </c>
      <c r="S30" s="122">
        <f>'2025 Hosta Gallon Form - V2'!$S$24</f>
        <v>45754</v>
      </c>
      <c r="T30" s="120">
        <f>'2025 Hosta Gallon Form - V2'!$S$55</f>
        <v>0</v>
      </c>
    </row>
    <row r="31" spans="2:20" x14ac:dyDescent="0.2">
      <c r="B31" s="118">
        <f>'2025 Hosta Gallon Form - V2'!$E$18</f>
        <v>0</v>
      </c>
      <c r="C31" s="139" t="s">
        <v>130</v>
      </c>
      <c r="D31" s="140">
        <v>4938795</v>
      </c>
      <c r="E31" s="119">
        <v>21762</v>
      </c>
      <c r="F31" s="122">
        <f>'2025 Hosta Gallon Form - V2'!$M$24</f>
        <v>45698</v>
      </c>
      <c r="G31" s="122">
        <f>'2025 Hosta Gallon Form - V2'!$M$24</f>
        <v>45698</v>
      </c>
      <c r="H31" s="120">
        <f>'2025 Hosta Gallon Form - V2'!$M$56</f>
        <v>0</v>
      </c>
      <c r="J31" s="122">
        <f>'2025 Hosta Gallon Form - V2'!$O$24</f>
        <v>45712</v>
      </c>
      <c r="K31" s="122">
        <f>'2025 Hosta Gallon Form - V2'!$O$24</f>
        <v>45712</v>
      </c>
      <c r="L31" s="120">
        <f>'2025 Hosta Gallon Form - V2'!$O$56</f>
        <v>0</v>
      </c>
      <c r="N31" s="122">
        <f>'2025 Hosta Gallon Form - V2'!$Q$24</f>
        <v>45726</v>
      </c>
      <c r="O31" s="122">
        <f>'2025 Hosta Gallon Form - V2'!$Q$24</f>
        <v>45726</v>
      </c>
      <c r="P31" s="120">
        <f>'2025 Hosta Gallon Form - V2'!$Q$56</f>
        <v>0</v>
      </c>
      <c r="R31" s="122">
        <f>'2025 Hosta Gallon Form - V2'!$S$24</f>
        <v>45754</v>
      </c>
      <c r="S31" s="122">
        <f>'2025 Hosta Gallon Form - V2'!$S$24</f>
        <v>45754</v>
      </c>
      <c r="T31" s="120">
        <f>'2025 Hosta Gallon Form - V2'!$S$56</f>
        <v>0</v>
      </c>
    </row>
    <row r="32" spans="2:20" x14ac:dyDescent="0.2">
      <c r="B32" s="118">
        <f>'2025 Hosta Gallon Form - V2'!$E$18</f>
        <v>0</v>
      </c>
      <c r="C32" s="139" t="s">
        <v>131</v>
      </c>
      <c r="D32" s="140">
        <v>4938835</v>
      </c>
      <c r="E32" s="119">
        <v>16874</v>
      </c>
      <c r="F32" s="122">
        <f>'2025 Hosta Gallon Form - V2'!$M$24</f>
        <v>45698</v>
      </c>
      <c r="G32" s="122">
        <f>'2025 Hosta Gallon Form - V2'!$M$24</f>
        <v>45698</v>
      </c>
      <c r="H32" s="120">
        <f>'2025 Hosta Gallon Form - V2'!$M$57</f>
        <v>0</v>
      </c>
      <c r="J32" s="122">
        <f>'2025 Hosta Gallon Form - V2'!$O$24</f>
        <v>45712</v>
      </c>
      <c r="K32" s="122">
        <f>'2025 Hosta Gallon Form - V2'!$O$24</f>
        <v>45712</v>
      </c>
      <c r="L32" s="120">
        <f>'2025 Hosta Gallon Form - V2'!$O$57</f>
        <v>0</v>
      </c>
      <c r="N32" s="122">
        <f>'2025 Hosta Gallon Form - V2'!$Q$24</f>
        <v>45726</v>
      </c>
      <c r="O32" s="122">
        <f>'2025 Hosta Gallon Form - V2'!$Q$24</f>
        <v>45726</v>
      </c>
      <c r="P32" s="120">
        <f>'2025 Hosta Gallon Form - V2'!$Q$57</f>
        <v>0</v>
      </c>
      <c r="R32" s="122">
        <f>'2025 Hosta Gallon Form - V2'!$S$24</f>
        <v>45754</v>
      </c>
      <c r="S32" s="122">
        <f>'2025 Hosta Gallon Form - V2'!$S$24</f>
        <v>45754</v>
      </c>
      <c r="T32" s="120">
        <f>'2025 Hosta Gallon Form - V2'!$S$57</f>
        <v>0</v>
      </c>
    </row>
    <row r="33" spans="2:20" x14ac:dyDescent="0.2">
      <c r="B33" s="118">
        <f>'2025 Hosta Gallon Form - V2'!$E$18</f>
        <v>0</v>
      </c>
      <c r="C33" s="139" t="s">
        <v>102</v>
      </c>
      <c r="D33" s="140">
        <v>4938845</v>
      </c>
      <c r="E33" s="119">
        <v>16876</v>
      </c>
      <c r="F33" s="122">
        <f>'2025 Hosta Gallon Form - V2'!$M$24</f>
        <v>45698</v>
      </c>
      <c r="G33" s="122">
        <f>'2025 Hosta Gallon Form - V2'!$M$24</f>
        <v>45698</v>
      </c>
      <c r="H33" s="120">
        <f>'2025 Hosta Gallon Form - V2'!$M$58</f>
        <v>0</v>
      </c>
      <c r="J33" s="122">
        <f>'2025 Hosta Gallon Form - V2'!$O$24</f>
        <v>45712</v>
      </c>
      <c r="K33" s="122">
        <f>'2025 Hosta Gallon Form - V2'!$O$24</f>
        <v>45712</v>
      </c>
      <c r="L33" s="120">
        <f>'2025 Hosta Gallon Form - V2'!$O$58</f>
        <v>0</v>
      </c>
      <c r="N33" s="122">
        <f>'2025 Hosta Gallon Form - V2'!$Q$24</f>
        <v>45726</v>
      </c>
      <c r="O33" s="122">
        <f>'2025 Hosta Gallon Form - V2'!$Q$24</f>
        <v>45726</v>
      </c>
      <c r="P33" s="120">
        <f>'2025 Hosta Gallon Form - V2'!$Q$58</f>
        <v>0</v>
      </c>
      <c r="R33" s="122">
        <f>'2025 Hosta Gallon Form - V2'!$S$24</f>
        <v>45754</v>
      </c>
      <c r="S33" s="122">
        <f>'2025 Hosta Gallon Form - V2'!$S$24</f>
        <v>45754</v>
      </c>
      <c r="T33" s="120">
        <f>'2025 Hosta Gallon Form - V2'!$S$58</f>
        <v>0</v>
      </c>
    </row>
    <row r="34" spans="2:20" x14ac:dyDescent="0.2">
      <c r="B34" s="118">
        <f>'2025 Hosta Gallon Form - V2'!$E$18</f>
        <v>0</v>
      </c>
      <c r="C34" s="139" t="s">
        <v>132</v>
      </c>
      <c r="D34" s="140">
        <v>4939285</v>
      </c>
      <c r="E34" s="119">
        <v>18908</v>
      </c>
      <c r="F34" s="122">
        <f>'2025 Hosta Gallon Form - V2'!$M$24</f>
        <v>45698</v>
      </c>
      <c r="G34" s="122">
        <f>'2025 Hosta Gallon Form - V2'!$M$24</f>
        <v>45698</v>
      </c>
      <c r="H34" s="120">
        <f>'2025 Hosta Gallon Form - V2'!$M$59</f>
        <v>0</v>
      </c>
      <c r="J34" s="122">
        <f>'2025 Hosta Gallon Form - V2'!$O$24</f>
        <v>45712</v>
      </c>
      <c r="K34" s="122">
        <f>'2025 Hosta Gallon Form - V2'!$O$24</f>
        <v>45712</v>
      </c>
      <c r="L34" s="120">
        <f>'2025 Hosta Gallon Form - V2'!$O$59</f>
        <v>0</v>
      </c>
      <c r="N34" s="122">
        <f>'2025 Hosta Gallon Form - V2'!$Q$24</f>
        <v>45726</v>
      </c>
      <c r="O34" s="122">
        <f>'2025 Hosta Gallon Form - V2'!$Q$24</f>
        <v>45726</v>
      </c>
      <c r="P34" s="120">
        <f>'2025 Hosta Gallon Form - V2'!$Q$59</f>
        <v>0</v>
      </c>
      <c r="R34" s="122">
        <f>'2025 Hosta Gallon Form - V2'!$S$24</f>
        <v>45754</v>
      </c>
      <c r="S34" s="122">
        <f>'2025 Hosta Gallon Form - V2'!$S$24</f>
        <v>45754</v>
      </c>
      <c r="T34" s="120">
        <f>'2025 Hosta Gallon Form - V2'!$S$59</f>
        <v>0</v>
      </c>
    </row>
    <row r="35" spans="2:20" x14ac:dyDescent="0.2">
      <c r="B35" s="118">
        <f>'2025 Hosta Gallon Form - V2'!$E$18</f>
        <v>0</v>
      </c>
      <c r="C35" s="139" t="s">
        <v>93</v>
      </c>
      <c r="D35" s="140">
        <v>4939355</v>
      </c>
      <c r="E35" s="119">
        <v>20770</v>
      </c>
      <c r="F35" s="122">
        <f>'2025 Hosta Gallon Form - V2'!$M$24</f>
        <v>45698</v>
      </c>
      <c r="G35" s="122">
        <f>'2025 Hosta Gallon Form - V2'!$M$24</f>
        <v>45698</v>
      </c>
      <c r="H35" s="120">
        <f>'2025 Hosta Gallon Form - V2'!$M$60</f>
        <v>0</v>
      </c>
      <c r="J35" s="122">
        <f>'2025 Hosta Gallon Form - V2'!$O$24</f>
        <v>45712</v>
      </c>
      <c r="K35" s="122">
        <f>'2025 Hosta Gallon Form - V2'!$O$24</f>
        <v>45712</v>
      </c>
      <c r="L35" s="120">
        <f>'2025 Hosta Gallon Form - V2'!$O$60</f>
        <v>0</v>
      </c>
      <c r="N35" s="122">
        <f>'2025 Hosta Gallon Form - V2'!$Q$24</f>
        <v>45726</v>
      </c>
      <c r="O35" s="122">
        <f>'2025 Hosta Gallon Form - V2'!$Q$24</f>
        <v>45726</v>
      </c>
      <c r="P35" s="120">
        <f>'2025 Hosta Gallon Form - V2'!$Q$60</f>
        <v>0</v>
      </c>
      <c r="R35" s="122">
        <f>'2025 Hosta Gallon Form - V2'!$S$24</f>
        <v>45754</v>
      </c>
      <c r="S35" s="122">
        <f>'2025 Hosta Gallon Form - V2'!$S$24</f>
        <v>45754</v>
      </c>
      <c r="T35" s="120">
        <f>'2025 Hosta Gallon Form - V2'!$S$60</f>
        <v>0</v>
      </c>
    </row>
    <row r="36" spans="2:20" x14ac:dyDescent="0.2">
      <c r="B36" s="118">
        <f>'2025 Hosta Gallon Form - V2'!$E$18</f>
        <v>0</v>
      </c>
      <c r="C36" s="139" t="s">
        <v>80</v>
      </c>
      <c r="D36" s="140">
        <v>4939405</v>
      </c>
      <c r="E36" s="119">
        <v>10925</v>
      </c>
      <c r="F36" s="122">
        <f>'2025 Hosta Gallon Form - V2'!$M$24</f>
        <v>45698</v>
      </c>
      <c r="G36" s="122">
        <f>'2025 Hosta Gallon Form - V2'!$M$24</f>
        <v>45698</v>
      </c>
      <c r="H36" s="120">
        <f>'2025 Hosta Gallon Form - V2'!$M$61</f>
        <v>0</v>
      </c>
      <c r="J36" s="122">
        <f>'2025 Hosta Gallon Form - V2'!$O$24</f>
        <v>45712</v>
      </c>
      <c r="K36" s="122">
        <f>'2025 Hosta Gallon Form - V2'!$O$24</f>
        <v>45712</v>
      </c>
      <c r="L36" s="120">
        <f>'2025 Hosta Gallon Form - V2'!$O$61</f>
        <v>0</v>
      </c>
      <c r="N36" s="122">
        <f>'2025 Hosta Gallon Form - V2'!$Q$24</f>
        <v>45726</v>
      </c>
      <c r="O36" s="122">
        <f>'2025 Hosta Gallon Form - V2'!$Q$24</f>
        <v>45726</v>
      </c>
      <c r="P36" s="120">
        <f>'2025 Hosta Gallon Form - V2'!$Q$61</f>
        <v>0</v>
      </c>
      <c r="R36" s="122">
        <f>'2025 Hosta Gallon Form - V2'!$S$24</f>
        <v>45754</v>
      </c>
      <c r="S36" s="122">
        <f>'2025 Hosta Gallon Form - V2'!$S$24</f>
        <v>45754</v>
      </c>
      <c r="T36" s="120">
        <f>'2025 Hosta Gallon Form - V2'!$S$61</f>
        <v>0</v>
      </c>
    </row>
    <row r="37" spans="2:20" x14ac:dyDescent="0.2">
      <c r="B37" s="118">
        <f>'2025 Hosta Gallon Form - V2'!$E$18</f>
        <v>0</v>
      </c>
      <c r="C37" s="139" t="s">
        <v>142</v>
      </c>
      <c r="D37" s="140">
        <v>4939505</v>
      </c>
      <c r="E37" s="119">
        <v>16879</v>
      </c>
      <c r="F37" s="122">
        <f>'2025 Hosta Gallon Form - V2'!$M$24</f>
        <v>45698</v>
      </c>
      <c r="G37" s="122">
        <f>'2025 Hosta Gallon Form - V2'!$M$24</f>
        <v>45698</v>
      </c>
      <c r="H37" s="120">
        <f>'2025 Hosta Gallon Form - V2'!$M$62</f>
        <v>0</v>
      </c>
      <c r="J37" s="122">
        <f>'2025 Hosta Gallon Form - V2'!$O$24</f>
        <v>45712</v>
      </c>
      <c r="K37" s="122">
        <f>'2025 Hosta Gallon Form - V2'!$O$24</f>
        <v>45712</v>
      </c>
      <c r="L37" s="120">
        <f>'2025 Hosta Gallon Form - V2'!$O$62</f>
        <v>0</v>
      </c>
      <c r="N37" s="122">
        <f>'2025 Hosta Gallon Form - V2'!$Q$24</f>
        <v>45726</v>
      </c>
      <c r="O37" s="122">
        <f>'2025 Hosta Gallon Form - V2'!$Q$24</f>
        <v>45726</v>
      </c>
      <c r="P37" s="120">
        <f>'2025 Hosta Gallon Form - V2'!$Q$62</f>
        <v>0</v>
      </c>
      <c r="R37" s="122">
        <f>'2025 Hosta Gallon Form - V2'!$S$24</f>
        <v>45754</v>
      </c>
      <c r="S37" s="122">
        <f>'2025 Hosta Gallon Form - V2'!$S$24</f>
        <v>45754</v>
      </c>
      <c r="T37" s="120">
        <f>'2025 Hosta Gallon Form - V2'!$S$62</f>
        <v>0</v>
      </c>
    </row>
    <row r="38" spans="2:20" x14ac:dyDescent="0.2">
      <c r="C38" s="1"/>
    </row>
    <row r="39" spans="2:20" x14ac:dyDescent="0.2">
      <c r="C39" s="1"/>
      <c r="D39" s="5"/>
    </row>
    <row r="40" spans="2:20" x14ac:dyDescent="0.2">
      <c r="C40" s="1"/>
      <c r="D40" s="5"/>
    </row>
    <row r="41" spans="2:20" x14ac:dyDescent="0.2">
      <c r="C41" s="1"/>
      <c r="D41" s="5"/>
    </row>
    <row r="42" spans="2:20" x14ac:dyDescent="0.2">
      <c r="C42" s="1"/>
    </row>
    <row r="43" spans="2:20" x14ac:dyDescent="0.2">
      <c r="D43" s="115"/>
    </row>
    <row r="44" spans="2:20" x14ac:dyDescent="0.2">
      <c r="D44" s="115"/>
    </row>
    <row r="45" spans="2:20" x14ac:dyDescent="0.2">
      <c r="D45" s="115"/>
    </row>
  </sheetData>
  <autoFilter ref="A1:U1" xr:uid="{D227B307-0E70-2749-9ECA-6AD9C8D8EA62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46B5CD7725264C8E58502C3B2A7DD6" ma:contentTypeVersion="9" ma:contentTypeDescription="Create a new document." ma:contentTypeScope="" ma:versionID="0b84366e302262a609f3e63d66071fa1">
  <xsd:schema xmlns:xsd="http://www.w3.org/2001/XMLSchema" xmlns:xs="http://www.w3.org/2001/XMLSchema" xmlns:p="http://schemas.microsoft.com/office/2006/metadata/properties" xmlns:ns2="2c7eaa73-a0ac-4fa4-b6cc-4f4d7c13fa07" xmlns:ns3="e824317d-3f6f-44e3-a17d-e42fb9fe8154" targetNamespace="http://schemas.microsoft.com/office/2006/metadata/properties" ma:root="true" ma:fieldsID="997ed1a84ea20fcb860f5db1b60a6e50" ns2:_="" ns3:_="">
    <xsd:import namespace="2c7eaa73-a0ac-4fa4-b6cc-4f4d7c13fa07"/>
    <xsd:import namespace="e824317d-3f6f-44e3-a17d-e42fb9fe81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eaa73-a0ac-4fa4-b6cc-4f4d7c13fa0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4317d-3f6f-44e3-a17d-e42fb9fe81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EE83E9-31EB-4072-83AB-FF17FEAE14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9C7962-9728-4E29-9E15-562CC167194A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2c7eaa73-a0ac-4fa4-b6cc-4f4d7c13fa07"/>
    <ds:schemaRef ds:uri="e824317d-3f6f-44e3-a17d-e42fb9fe8154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2118547-8439-4918-AC95-1F31332756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7eaa73-a0ac-4fa4-b6cc-4f4d7c13fa07"/>
    <ds:schemaRef ds:uri="e824317d-3f6f-44e3-a17d-e42fb9fe81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2025 Hosta Gallon Form - V2</vt:lpstr>
      <vt:lpstr>Export Order - V2</vt:lpstr>
      <vt:lpstr>'2025 Hosta Gallon Form - V2'!Print_Area</vt:lpstr>
      <vt:lpstr>'2025 Hosta Gallon Form - V2'!Print_Titles</vt:lpstr>
      <vt:lpstr>Ship_Weeks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2024-08-15T15:28:26Z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0x0101000446B5CD7725264C8E58502C3B2A7DD6</vt:lpwstr>
  </property>
  <property fmtid="{D5CDD505-2E9C-101B-9397-08002B2CF9AE}" pid="3" name="MediaServiceImageTags">
    <vt:lpwstr/>
  </property>
</Properties>
</file>