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D15EB091-AB35-6643-91F6-48F8C5FE329F}" xr6:coauthVersionLast="47" xr6:coauthVersionMax="47" xr10:uidLastSave="{00000000-0000-0000-0000-000000000000}"/>
  <bookViews>
    <workbookView xWindow="0" yWindow="500" windowWidth="28800" windowHeight="15980" tabRatio="636" xr2:uid="{00000000-000D-0000-FFFF-FFFF00000000}"/>
  </bookViews>
  <sheets>
    <sheet name="2026 Finished Grass - V3" sheetId="1" r:id="rId1"/>
    <sheet name="Export Order - V2" sheetId="8" state="hidden" r:id="rId2"/>
  </sheets>
  <definedNames>
    <definedName name="_xlnm._FilterDatabase" localSheetId="0" hidden="1">'2026 Finished Grass - V3'!$AE$1:$AE$58</definedName>
    <definedName name="_xlnm._FilterDatabase" localSheetId="1" hidden="1">'Export Order - V2'!$A$1:$Q$1</definedName>
    <definedName name="_xlnm.Print_Area" localSheetId="0">'2026 Finished Grass - V3'!$A$1:$Z$49</definedName>
    <definedName name="_xlnm.Print_Titles" localSheetId="0">'2026 Finished Grass - V3'!$21:$24</definedName>
    <definedName name="Z_2F410863_295B_49EE_8779_BE92BCE954DF_.wvu.Cols" localSheetId="0" hidden="1">'2026 Finished Grass - V3'!$AB:$AD,'2026 Finished Grass - V3'!$AH:$AI</definedName>
    <definedName name="Z_2F410863_295B_49EE_8779_BE92BCE954DF_.wvu.FilterData" localSheetId="0" hidden="1">'2026 Finished Grass - V3'!#REF!</definedName>
    <definedName name="Z_2F410863_295B_49EE_8779_BE92BCE954DF_.wvu.PrintArea" localSheetId="0" hidden="1">'2026 Finished Grass - V3'!$A$1:$AC$54</definedName>
    <definedName name="Z_2F410863_295B_49EE_8779_BE92BCE954DF_.wvu.PrintTitles" localSheetId="0" hidden="1">'2026 Finished Grass - V3'!$21:$23</definedName>
    <definedName name="Z_71F486F7_AC23_4012_92EA_60EEE621ADFF_.wvu.Cols" localSheetId="0" hidden="1">'2026 Finished Grass - V3'!$AB:$AD,'2026 Finished Grass - V3'!$AH:$AI</definedName>
    <definedName name="Z_71F486F7_AC23_4012_92EA_60EEE621ADFF_.wvu.FilterData" localSheetId="0" hidden="1">'2026 Finished Grass - V3'!#REF!</definedName>
    <definedName name="Z_71F486F7_AC23_4012_92EA_60EEE621ADFF_.wvu.PrintArea" localSheetId="0" hidden="1">'2026 Finished Grass - V3'!$A$1:$AC$54</definedName>
    <definedName name="Z_71F486F7_AC23_4012_92EA_60EEE621ADFF_.wvu.PrintTitles" localSheetId="0" hidden="1">'2026 Finished Grass - V3'!$21:$23</definedName>
    <definedName name="Z_F48A945A_E99E_4940_A554_1221E692694E_.wvu.FilterData" localSheetId="0" hidden="1">'2026 Finished Grass - V3'!#REF!</definedName>
    <definedName name="Z_F48A945A_E99E_4940_A554_1221E692694E_.wvu.PrintArea" localSheetId="0" hidden="1">'2026 Finished Grass - V3'!$A$1:$AC$54</definedName>
    <definedName name="Z_F48A945A_E99E_4940_A554_1221E692694E_.wvu.PrintTitles" localSheetId="0" hidden="1">'2026 Finished Grass - V3'!$21:$23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2" i="8" l="1"/>
  <c r="P11" i="8"/>
  <c r="L12" i="8"/>
  <c r="L11" i="8"/>
  <c r="H12" i="8"/>
  <c r="H11" i="8"/>
  <c r="O12" i="8"/>
  <c r="N12" i="8"/>
  <c r="K12" i="8"/>
  <c r="J12" i="8"/>
  <c r="G12" i="8"/>
  <c r="F12" i="8"/>
  <c r="O11" i="8"/>
  <c r="N11" i="8"/>
  <c r="K11" i="8"/>
  <c r="J11" i="8"/>
  <c r="G11" i="8"/>
  <c r="F11" i="8"/>
  <c r="AE36" i="1"/>
  <c r="AE35" i="1"/>
  <c r="S42" i="1"/>
  <c r="V42" i="1"/>
  <c r="P42" i="1"/>
  <c r="F2" i="8" l="1"/>
  <c r="G2" i="8"/>
  <c r="H2" i="8"/>
  <c r="J2" i="8"/>
  <c r="K2" i="8"/>
  <c r="L2" i="8"/>
  <c r="N2" i="8"/>
  <c r="O2" i="8"/>
  <c r="P2" i="8"/>
  <c r="F3" i="8"/>
  <c r="G3" i="8"/>
  <c r="H3" i="8"/>
  <c r="J3" i="8"/>
  <c r="K3" i="8"/>
  <c r="L3" i="8"/>
  <c r="N3" i="8"/>
  <c r="O3" i="8"/>
  <c r="P3" i="8"/>
  <c r="F4" i="8"/>
  <c r="G4" i="8"/>
  <c r="H4" i="8"/>
  <c r="J4" i="8"/>
  <c r="K4" i="8"/>
  <c r="L4" i="8"/>
  <c r="N4" i="8"/>
  <c r="O4" i="8"/>
  <c r="P4" i="8"/>
  <c r="F5" i="8"/>
  <c r="G5" i="8"/>
  <c r="H5" i="8"/>
  <c r="J5" i="8"/>
  <c r="K5" i="8"/>
  <c r="L5" i="8"/>
  <c r="N5" i="8"/>
  <c r="O5" i="8"/>
  <c r="P5" i="8"/>
  <c r="F6" i="8"/>
  <c r="G6" i="8"/>
  <c r="H6" i="8"/>
  <c r="J6" i="8"/>
  <c r="K6" i="8"/>
  <c r="L6" i="8"/>
  <c r="N6" i="8"/>
  <c r="O6" i="8"/>
  <c r="P6" i="8"/>
  <c r="F7" i="8"/>
  <c r="G7" i="8"/>
  <c r="H7" i="8"/>
  <c r="J7" i="8"/>
  <c r="K7" i="8"/>
  <c r="L7" i="8"/>
  <c r="N7" i="8"/>
  <c r="O7" i="8"/>
  <c r="P7" i="8"/>
  <c r="F8" i="8"/>
  <c r="G8" i="8"/>
  <c r="H8" i="8"/>
  <c r="J8" i="8"/>
  <c r="K8" i="8"/>
  <c r="L8" i="8"/>
  <c r="N8" i="8"/>
  <c r="O8" i="8"/>
  <c r="P8" i="8"/>
  <c r="F9" i="8"/>
  <c r="G9" i="8"/>
  <c r="H9" i="8"/>
  <c r="J9" i="8"/>
  <c r="K9" i="8"/>
  <c r="L9" i="8"/>
  <c r="N9" i="8"/>
  <c r="O9" i="8"/>
  <c r="P9" i="8"/>
  <c r="F10" i="8"/>
  <c r="G10" i="8"/>
  <c r="H10" i="8"/>
  <c r="J10" i="8"/>
  <c r="K10" i="8"/>
  <c r="L10" i="8"/>
  <c r="N10" i="8"/>
  <c r="O10" i="8"/>
  <c r="P10" i="8"/>
  <c r="F13" i="8"/>
  <c r="G13" i="8"/>
  <c r="H13" i="8"/>
  <c r="J13" i="8"/>
  <c r="K13" i="8"/>
  <c r="L13" i="8"/>
  <c r="N13" i="8"/>
  <c r="O13" i="8"/>
  <c r="P13" i="8"/>
  <c r="F14" i="8"/>
  <c r="G14" i="8"/>
  <c r="H14" i="8"/>
  <c r="J14" i="8"/>
  <c r="K14" i="8"/>
  <c r="L14" i="8"/>
  <c r="N14" i="8"/>
  <c r="O14" i="8"/>
  <c r="P14" i="8"/>
  <c r="F15" i="8"/>
  <c r="G15" i="8"/>
  <c r="H15" i="8"/>
  <c r="J15" i="8"/>
  <c r="K15" i="8"/>
  <c r="L15" i="8"/>
  <c r="N15" i="8"/>
  <c r="O15" i="8"/>
  <c r="P15" i="8"/>
  <c r="F16" i="8"/>
  <c r="G16" i="8"/>
  <c r="H16" i="8"/>
  <c r="J16" i="8"/>
  <c r="K16" i="8"/>
  <c r="L16" i="8"/>
  <c r="N16" i="8"/>
  <c r="O16" i="8"/>
  <c r="P16" i="8"/>
  <c r="F17" i="8"/>
  <c r="G17" i="8"/>
  <c r="H17" i="8"/>
  <c r="J17" i="8"/>
  <c r="K17" i="8"/>
  <c r="L17" i="8"/>
  <c r="N17" i="8"/>
  <c r="O17" i="8"/>
  <c r="P17" i="8"/>
  <c r="AE40" i="1"/>
  <c r="AE34" i="1"/>
  <c r="AE38" i="1"/>
  <c r="AE32" i="1"/>
  <c r="AE27" i="1"/>
  <c r="AE26" i="1"/>
  <c r="AE28" i="1"/>
  <c r="AE29" i="1"/>
  <c r="AE31" i="1"/>
  <c r="AE30" i="1"/>
  <c r="AE33" i="1"/>
  <c r="AE39" i="1"/>
  <c r="AE37" i="1"/>
  <c r="AE41" i="1"/>
  <c r="AE25" i="1" l="1"/>
  <c r="Y44" i="1"/>
</calcChain>
</file>

<file path=xl/sharedStrings.xml><?xml version="1.0" encoding="utf-8"?>
<sst xmlns="http://schemas.openxmlformats.org/spreadsheetml/2006/main" count="166" uniqueCount="95">
  <si>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</si>
  <si>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</si>
  <si>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</si>
  <si>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</si>
  <si>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</si>
  <si>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</si>
  <si>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</si>
  <si>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FINISHED GRASS PROGRAM - 2 GALLON                          www.growingcolors.com</t>
  </si>
  <si>
    <r>
      <t xml:space="preserve">           </t>
    </r>
    <r>
      <rPr>
        <b/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</si>
  <si>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</si>
  <si>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   Customer</t>
  </si>
  <si>
    <t xml:space="preserve">                       Street Address</t>
  </si>
  <si>
    <t xml:space="preserve">                       City</t>
  </si>
  <si>
    <t xml:space="preserve">                       State</t>
  </si>
  <si>
    <t xml:space="preserve">Zip: </t>
  </si>
  <si>
    <t>Zip:</t>
  </si>
  <si>
    <t xml:space="preserve">                      Telephone</t>
  </si>
  <si>
    <t xml:space="preserve">                      Fax Number</t>
  </si>
  <si>
    <t xml:space="preserve">                      Email Address</t>
  </si>
  <si>
    <t xml:space="preserve">                      Contact Name</t>
  </si>
  <si>
    <t>Order Date</t>
  </si>
  <si>
    <t>FOB</t>
  </si>
  <si>
    <t>Tags</t>
  </si>
  <si>
    <t>Terms</t>
  </si>
  <si>
    <t>Cust PO</t>
  </si>
  <si>
    <t>Salesperson</t>
  </si>
  <si>
    <t>Notes</t>
  </si>
  <si>
    <t>YES</t>
  </si>
  <si>
    <t>AL</t>
  </si>
  <si>
    <t>Included</t>
  </si>
  <si>
    <t>Net 30</t>
  </si>
  <si>
    <t>NO</t>
  </si>
  <si>
    <t>PLEASE NOTE WHEN PLACING YOUR ORDER</t>
  </si>
  <si>
    <t>May we sub?</t>
  </si>
  <si>
    <t>Orders must be entered in FULL RACKS</t>
  </si>
  <si>
    <t>Tags included with your order.</t>
  </si>
  <si>
    <t>Enter number of POTS of each variety you would like to order</t>
  </si>
  <si>
    <t>Ship Date</t>
  </si>
  <si>
    <t>Ship Week</t>
  </si>
  <si>
    <t>Price Per Pot</t>
  </si>
  <si>
    <t>Avail</t>
  </si>
  <si>
    <t>Quantity</t>
  </si>
  <si>
    <t>Description</t>
  </si>
  <si>
    <t>Zone</t>
  </si>
  <si>
    <t>Item #</t>
  </si>
  <si>
    <t>Common Name</t>
  </si>
  <si>
    <t>Pots</t>
  </si>
  <si>
    <t xml:space="preserve">FINISHED GRASSES - 2 GALLON                                                                                                   </t>
  </si>
  <si>
    <t>- MINIMUM =  10 pots / variety  (80 pots per rack)</t>
  </si>
  <si>
    <t>Calamagrostis 'Karl Foerster'</t>
  </si>
  <si>
    <t>4-9</t>
  </si>
  <si>
    <t>Feather Reed Grass</t>
  </si>
  <si>
    <t>Calamagrostis 'Overdam'</t>
  </si>
  <si>
    <t>Miscanthus 'Adagio'</t>
  </si>
  <si>
    <t>5-9</t>
  </si>
  <si>
    <t>Maiden Grass</t>
  </si>
  <si>
    <t>Miscanthus 'Dixieland'</t>
  </si>
  <si>
    <t>Miscanthus 'Gracillimus'</t>
  </si>
  <si>
    <t>Miscanthus 'Variegatus'</t>
  </si>
  <si>
    <t>Muhlenbergia (Pink Muhly )</t>
  </si>
  <si>
    <t>Pink Muhly Grass</t>
  </si>
  <si>
    <t>Muhlenbergia (White Muhly )</t>
  </si>
  <si>
    <t>White Muhly Grass</t>
  </si>
  <si>
    <t>`</t>
  </si>
  <si>
    <t>Muhlenbergia 'Undaunted®'</t>
  </si>
  <si>
    <t>Panicum 'Heavy Metal'</t>
  </si>
  <si>
    <t>Switch Grass</t>
  </si>
  <si>
    <t>Panicum 'Northwind'</t>
  </si>
  <si>
    <t>2-9</t>
  </si>
  <si>
    <t>Panicum 'Red Flame' pp35213</t>
  </si>
  <si>
    <r>
      <t xml:space="preserve">Schizacyrium 'Chameleon' </t>
    </r>
    <r>
      <rPr>
        <sz val="6"/>
        <color theme="1"/>
        <rFont val="Calibri (Body)"/>
      </rPr>
      <t>pp31339</t>
    </r>
  </si>
  <si>
    <t>3-9</t>
  </si>
  <si>
    <t>Little Blue Stem</t>
  </si>
  <si>
    <r>
      <t xml:space="preserve">Schizacyrium 'Standing Ovation' </t>
    </r>
    <r>
      <rPr>
        <sz val="6"/>
        <color theme="1"/>
        <rFont val="Calibri (Body)"/>
      </rPr>
      <t>pp25202</t>
    </r>
  </si>
  <si>
    <t>Total Pots 2 Gallon</t>
  </si>
  <si>
    <t>Total Pots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</si>
  <si>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</si>
  <si>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</si>
  <si>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</si>
  <si>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</si>
  <si>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</si>
  <si>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</si>
  <si>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</si>
  <si>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</si>
  <si>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 xml:space="preserve">Muhlenbergia 'Undaunted®' </t>
  </si>
  <si>
    <t>Panicum 'Red Flame'</t>
  </si>
  <si>
    <r>
      <t xml:space="preserve">Schizacyrium 'Chameleon' </t>
    </r>
    <r>
      <rPr>
        <sz val="6"/>
        <color theme="1"/>
        <rFont val="Calibri"/>
        <family val="2"/>
        <scheme val="minor"/>
      </rPr>
      <t>pp31339</t>
    </r>
  </si>
  <si>
    <r>
      <t xml:space="preserve">Schizacyrium 'Standing Ovation' </t>
    </r>
    <r>
      <rPr>
        <sz val="6"/>
        <color theme="1"/>
        <rFont val="Calibri"/>
        <family val="2"/>
        <scheme val="minor"/>
      </rPr>
      <t>pp25202</t>
    </r>
  </si>
  <si>
    <t>8-9</t>
  </si>
  <si>
    <t>Pampas cortaderia Pink</t>
  </si>
  <si>
    <t>Pampas cortaderia White</t>
  </si>
  <si>
    <t>Pampas Grass</t>
  </si>
  <si>
    <r>
      <t xml:space="preserve">Pampas cortaderia Pink </t>
    </r>
    <r>
      <rPr>
        <b/>
        <sz val="8"/>
        <color rgb="FF005077"/>
        <rFont val="Calibri (Body)"/>
      </rPr>
      <t>- NEW</t>
    </r>
  </si>
  <si>
    <r>
      <t xml:space="preserve">Pampas cortaderia White </t>
    </r>
    <r>
      <rPr>
        <b/>
        <sz val="8"/>
        <color rgb="FF005077"/>
        <rFont val="Calibri (Body)"/>
      </rPr>
      <t>- NEW</t>
    </r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</si>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</sst>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[$-409]mmmm\ d\,\ yyyy;@"/>
    <numFmt numFmtId="169" formatCode="&quot;$&quot;#,##0.00"/>
    <numFmt numFmtId="170" formatCode="m/d/yy;;;"/>
    <numFmt numFmtId="171" formatCode="0;;;"/>
  </numFmts>
  <fonts count="53" x14ac:knownFonts="1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7"/>
      <name val="Calibri"/>
      <family val="2"/>
    </font>
    <font>
      <sz val="8"/>
      <color theme="0"/>
      <name val="Calibri"/>
      <family val="2"/>
    </font>
    <font>
      <sz val="8"/>
      <color indexed="10"/>
      <name val="Calibri"/>
      <family val="2"/>
    </font>
    <font>
      <b/>
      <sz val="8"/>
      <color rgb="FF750030"/>
      <name val="Calibri"/>
      <family val="2"/>
    </font>
    <font>
      <b/>
      <i/>
      <sz val="10"/>
      <color indexed="9"/>
      <name val="Calibri"/>
      <family val="2"/>
    </font>
    <font>
      <sz val="8"/>
      <color theme="1"/>
      <name val="Calibri"/>
      <family val="2"/>
      <scheme val="minor"/>
    </font>
    <font>
      <b/>
      <u/>
      <sz val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0"/>
      <color theme="0"/>
      <name val="Calibri"/>
      <family val="2"/>
    </font>
    <font>
      <b/>
      <u/>
      <sz val="10"/>
      <color rgb="FF4B3B4B"/>
      <name val="Calibri"/>
      <family val="2"/>
    </font>
    <font>
      <b/>
      <sz val="13"/>
      <color indexed="9"/>
      <name val="Calibri"/>
      <family val="2"/>
    </font>
    <font>
      <b/>
      <u/>
      <sz val="9"/>
      <name val="Geneva"/>
      <family val="2"/>
    </font>
    <font>
      <sz val="6"/>
      <color theme="1"/>
      <name val="Calibri"/>
      <family val="2"/>
    </font>
    <font>
      <sz val="6"/>
      <color theme="1"/>
      <name val="Calibri (Body)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8"/>
      <name val="Calibri"/>
      <family val="2"/>
    </font>
    <font>
      <b/>
      <sz val="8"/>
      <color theme="1"/>
      <name val="Calibri"/>
      <family val="2"/>
    </font>
    <font>
      <sz val="8"/>
      <name val="Geneva"/>
      <family val="2"/>
    </font>
    <font>
      <b/>
      <sz val="7"/>
      <color theme="0"/>
      <name val="Calibri"/>
      <family val="2"/>
    </font>
    <font>
      <b/>
      <u/>
      <sz val="7"/>
      <color theme="0"/>
      <name val="Calibri"/>
      <family val="2"/>
    </font>
    <font>
      <b/>
      <sz val="8"/>
      <color rgb="FFFF0000"/>
      <name val="Calibri"/>
      <family val="2"/>
    </font>
    <font>
      <b/>
      <sz val="10"/>
      <color theme="1"/>
      <name val="Calibri"/>
      <family val="2"/>
    </font>
    <font>
      <b/>
      <sz val="8"/>
      <color rgb="FF005077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75003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9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</cellStyleXfs>
  <cellXfs count="246">
    <xf numFmtId="164" fontId="0" fillId="0" borderId="0" xfId="0"/>
    <xf numFmtId="164" fontId="5" fillId="0" borderId="0" xfId="0" applyFont="1"/>
    <xf numFmtId="0" fontId="5" fillId="0" borderId="0" xfId="0" applyNumberFormat="1" applyFont="1" applyAlignment="1">
      <alignment horizontal="right"/>
    </xf>
    <xf numFmtId="164" fontId="5" fillId="0" borderId="0" xfId="0" applyFont="1" applyAlignment="1">
      <alignment horizontal="center"/>
    </xf>
    <xf numFmtId="0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8" fillId="0" borderId="0" xfId="0" applyFont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0" fillId="0" borderId="0" xfId="0" applyNumberFormat="1"/>
    <xf numFmtId="164" fontId="4" fillId="0" borderId="6" xfId="0" applyFont="1" applyBorder="1"/>
    <xf numFmtId="164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12" xfId="0" applyFont="1" applyBorder="1"/>
    <xf numFmtId="0" fontId="13" fillId="0" borderId="0" xfId="0" applyNumberFormat="1" applyFont="1" applyAlignment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6" fillId="0" borderId="0" xfId="0" applyFont="1"/>
    <xf numFmtId="164" fontId="17" fillId="0" borderId="0" xfId="0" applyFont="1"/>
    <xf numFmtId="0" fontId="16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right"/>
    </xf>
    <xf numFmtId="0" fontId="18" fillId="2" borderId="0" xfId="0" applyNumberFormat="1" applyFont="1" applyFill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1" fontId="16" fillId="0" borderId="0" xfId="0" applyNumberFormat="1" applyFont="1" applyAlignment="1">
      <alignment horizontal="center"/>
    </xf>
    <xf numFmtId="164" fontId="13" fillId="0" borderId="0" xfId="0" applyFont="1" applyAlignment="1">
      <alignment horizontal="left"/>
    </xf>
    <xf numFmtId="164" fontId="16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20" fillId="0" borderId="0" xfId="0" applyNumberFormat="1" applyFont="1" applyAlignment="1">
      <alignment vertical="center"/>
    </xf>
    <xf numFmtId="164" fontId="13" fillId="0" borderId="0" xfId="0" applyFont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/>
    </xf>
    <xf numFmtId="165" fontId="15" fillId="0" borderId="0" xfId="2" applyNumberFormat="1" applyFont="1" applyAlignment="1">
      <alignment horizontal="right"/>
    </xf>
    <xf numFmtId="164" fontId="16" fillId="0" borderId="0" xfId="0" applyFont="1" applyAlignment="1">
      <alignment vertical="center"/>
    </xf>
    <xf numFmtId="0" fontId="22" fillId="0" borderId="0" xfId="0" applyNumberFormat="1" applyFont="1"/>
    <xf numFmtId="0" fontId="23" fillId="0" borderId="0" xfId="0" applyNumberFormat="1" applyFont="1"/>
    <xf numFmtId="0" fontId="21" fillId="0" borderId="7" xfId="3" applyFont="1" applyBorder="1"/>
    <xf numFmtId="0" fontId="24" fillId="0" borderId="7" xfId="3" applyFont="1" applyBorder="1"/>
    <xf numFmtId="0" fontId="23" fillId="0" borderId="1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44" fontId="16" fillId="0" borderId="0" xfId="2" applyFont="1" applyAlignment="1">
      <alignment horizontal="center"/>
    </xf>
    <xf numFmtId="164" fontId="29" fillId="0" borderId="0" xfId="0" applyFont="1" applyAlignment="1">
      <alignment horizontal="center"/>
    </xf>
    <xf numFmtId="0" fontId="30" fillId="4" borderId="0" xfId="0" applyNumberFormat="1" applyFont="1" applyFill="1"/>
    <xf numFmtId="164" fontId="13" fillId="0" borderId="0" xfId="0" applyFont="1" applyAlignment="1">
      <alignment horizontal="center"/>
    </xf>
    <xf numFmtId="164" fontId="14" fillId="3" borderId="1" xfId="0" applyFont="1" applyFill="1" applyBorder="1"/>
    <xf numFmtId="0" fontId="14" fillId="3" borderId="2" xfId="0" applyNumberFormat="1" applyFont="1" applyFill="1" applyBorder="1"/>
    <xf numFmtId="0" fontId="14" fillId="0" borderId="0" xfId="0" applyNumberFormat="1" applyFont="1"/>
    <xf numFmtId="0" fontId="32" fillId="0" borderId="5" xfId="0" applyNumberFormat="1" applyFont="1" applyBorder="1" applyAlignment="1">
      <alignment horizontal="center"/>
    </xf>
    <xf numFmtId="0" fontId="33" fillId="0" borderId="7" xfId="0" applyNumberFormat="1" applyFont="1" applyBorder="1"/>
    <xf numFmtId="0" fontId="33" fillId="0" borderId="0" xfId="0" applyNumberFormat="1" applyFont="1"/>
    <xf numFmtId="0" fontId="18" fillId="0" borderId="7" xfId="0" applyNumberFormat="1" applyFont="1" applyBorder="1" applyAlignment="1">
      <alignment horizontal="right"/>
    </xf>
    <xf numFmtId="0" fontId="35" fillId="0" borderId="7" xfId="0" applyNumberFormat="1" applyFont="1" applyBorder="1"/>
    <xf numFmtId="0" fontId="18" fillId="0" borderId="0" xfId="0" applyNumberFormat="1" applyFont="1" applyAlignment="1">
      <alignment horizontal="right"/>
    </xf>
    <xf numFmtId="0" fontId="14" fillId="4" borderId="0" xfId="0" applyNumberFormat="1" applyFont="1" applyFill="1" applyAlignment="1">
      <alignment horizontal="center" vertical="center"/>
    </xf>
    <xf numFmtId="0" fontId="33" fillId="4" borderId="0" xfId="0" applyNumberFormat="1" applyFont="1" applyFill="1"/>
    <xf numFmtId="164" fontId="14" fillId="3" borderId="0" xfId="0" applyFont="1" applyFill="1"/>
    <xf numFmtId="0" fontId="14" fillId="3" borderId="20" xfId="0" applyNumberFormat="1" applyFont="1" applyFill="1" applyBorder="1"/>
    <xf numFmtId="0" fontId="33" fillId="0" borderId="13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center"/>
    </xf>
    <xf numFmtId="164" fontId="13" fillId="0" borderId="0" xfId="0" applyFont="1"/>
    <xf numFmtId="0" fontId="31" fillId="7" borderId="1" xfId="0" applyNumberFormat="1" applyFont="1" applyFill="1" applyBorder="1" applyAlignment="1">
      <alignment vertical="center"/>
    </xf>
    <xf numFmtId="44" fontId="4" fillId="4" borderId="11" xfId="2" applyFont="1" applyFill="1" applyBorder="1" applyAlignment="1">
      <alignment horizontal="center"/>
    </xf>
    <xf numFmtId="164" fontId="4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164" fontId="17" fillId="5" borderId="3" xfId="0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right"/>
    </xf>
    <xf numFmtId="167" fontId="5" fillId="0" borderId="0" xfId="1" applyNumberFormat="1" applyFont="1"/>
    <xf numFmtId="44" fontId="5" fillId="0" borderId="0" xfId="2" applyFont="1"/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Fon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2" fillId="0" borderId="7" xfId="0" applyFont="1" applyBorder="1"/>
    <xf numFmtId="164" fontId="2" fillId="0" borderId="0" xfId="0" applyFont="1"/>
    <xf numFmtId="164" fontId="2" fillId="0" borderId="0" xfId="0" applyFont="1" applyAlignment="1">
      <alignment horizontal="center"/>
    </xf>
    <xf numFmtId="164" fontId="5" fillId="0" borderId="10" xfId="0" applyFont="1" applyBorder="1" applyAlignment="1">
      <alignment horizontal="left"/>
    </xf>
    <xf numFmtId="168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>
      <alignment horizontal="center" vertical="center"/>
    </xf>
    <xf numFmtId="44" fontId="5" fillId="0" borderId="0" xfId="2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4" fontId="4" fillId="4" borderId="8" xfId="2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5" xfId="0" applyNumberFormat="1" applyFont="1" applyBorder="1"/>
    <xf numFmtId="164" fontId="4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44" fontId="4" fillId="0" borderId="11" xfId="2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13" xfId="0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164" fontId="6" fillId="7" borderId="3" xfId="0" applyFont="1" applyFill="1" applyBorder="1" applyAlignment="1">
      <alignment vertical="center"/>
    </xf>
    <xf numFmtId="164" fontId="7" fillId="7" borderId="1" xfId="0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164" fontId="5" fillId="0" borderId="16" xfId="0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4" fillId="5" borderId="3" xfId="0" applyNumberFormat="1" applyFont="1" applyFill="1" applyBorder="1" applyAlignment="1">
      <alignment horizontal="center" vertical="center"/>
    </xf>
    <xf numFmtId="0" fontId="30" fillId="0" borderId="0" xfId="0" applyNumberFormat="1" applyFont="1"/>
    <xf numFmtId="0" fontId="23" fillId="0" borderId="0" xfId="0" applyNumberFormat="1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1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6" fillId="0" borderId="0" xfId="0" applyFont="1" applyAlignment="1">
      <alignment vertical="center"/>
    </xf>
    <xf numFmtId="0" fontId="30" fillId="4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40" fillId="4" borderId="13" xfId="0" applyNumberFormat="1" applyFont="1" applyFill="1" applyBorder="1" applyAlignment="1">
      <alignment horizontal="right" vertical="center"/>
    </xf>
    <xf numFmtId="0" fontId="40" fillId="4" borderId="13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vertical="center"/>
    </xf>
    <xf numFmtId="49" fontId="32" fillId="0" borderId="17" xfId="0" applyNumberFormat="1" applyFont="1" applyBorder="1" applyAlignment="1">
      <alignment horizontal="center" vertical="center"/>
    </xf>
    <xf numFmtId="0" fontId="6" fillId="7" borderId="1" xfId="0" quotePrefix="1" applyNumberFormat="1" applyFont="1" applyFill="1" applyBorder="1" applyAlignment="1">
      <alignment horizontal="left"/>
    </xf>
    <xf numFmtId="0" fontId="32" fillId="0" borderId="17" xfId="0" applyNumberFormat="1" applyFont="1" applyBorder="1" applyAlignment="1">
      <alignment horizontal="left" vertical="center"/>
    </xf>
    <xf numFmtId="0" fontId="32" fillId="0" borderId="17" xfId="0" applyNumberFormat="1" applyFont="1" applyBorder="1" applyAlignment="1">
      <alignment vertical="center"/>
    </xf>
    <xf numFmtId="164" fontId="4" fillId="5" borderId="2" xfId="0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6" fillId="0" borderId="0" xfId="0" applyNumberFormat="1" applyFont="1" applyAlignment="1">
      <alignment vertical="center"/>
    </xf>
    <xf numFmtId="0" fontId="35" fillId="0" borderId="10" xfId="0" applyNumberFormat="1" applyFont="1" applyBorder="1"/>
    <xf numFmtId="44" fontId="6" fillId="7" borderId="7" xfId="2" applyFont="1" applyFill="1" applyBorder="1" applyAlignment="1">
      <alignment horizontal="center"/>
    </xf>
    <xf numFmtId="1" fontId="7" fillId="7" borderId="7" xfId="0" applyNumberFormat="1" applyFont="1" applyFill="1" applyBorder="1" applyAlignment="1">
      <alignment horizontal="center"/>
    </xf>
    <xf numFmtId="164" fontId="42" fillId="5" borderId="0" xfId="0" applyFont="1" applyFill="1" applyAlignment="1">
      <alignment horizontal="center"/>
    </xf>
    <xf numFmtId="0" fontId="42" fillId="5" borderId="0" xfId="0" applyNumberFormat="1" applyFont="1" applyFill="1" applyAlignment="1">
      <alignment horizontal="center"/>
    </xf>
    <xf numFmtId="170" fontId="0" fillId="0" borderId="0" xfId="0" applyNumberFormat="1"/>
    <xf numFmtId="171" fontId="0" fillId="0" borderId="0" xfId="0" applyNumberFormat="1"/>
    <xf numFmtId="2" fontId="43" fillId="7" borderId="0" xfId="0" applyNumberFormat="1" applyFont="1" applyFill="1" applyAlignment="1">
      <alignment horizontal="center"/>
    </xf>
    <xf numFmtId="2" fontId="0" fillId="0" borderId="0" xfId="0" applyNumberFormat="1"/>
    <xf numFmtId="0" fontId="43" fillId="7" borderId="0" xfId="0" applyNumberFormat="1" applyFont="1" applyFill="1" applyAlignment="1">
      <alignment horizontal="center"/>
    </xf>
    <xf numFmtId="0" fontId="43" fillId="9" borderId="0" xfId="0" applyNumberFormat="1" applyFont="1" applyFill="1" applyAlignment="1">
      <alignment horizontal="center"/>
    </xf>
    <xf numFmtId="2" fontId="43" fillId="9" borderId="0" xfId="0" applyNumberFormat="1" applyFont="1" applyFill="1" applyAlignment="1">
      <alignment horizontal="center"/>
    </xf>
    <xf numFmtId="0" fontId="43" fillId="10" borderId="0" xfId="0" applyNumberFormat="1" applyFont="1" applyFill="1" applyAlignment="1">
      <alignment horizontal="center"/>
    </xf>
    <xf numFmtId="2" fontId="43" fillId="10" borderId="0" xfId="0" applyNumberFormat="1" applyFont="1" applyFill="1" applyAlignment="1">
      <alignment horizontal="center"/>
    </xf>
    <xf numFmtId="0" fontId="32" fillId="0" borderId="0" xfId="0" applyNumberFormat="1" applyFont="1" applyAlignment="1">
      <alignment horizontal="left" vertical="center"/>
    </xf>
    <xf numFmtId="0" fontId="32" fillId="0" borderId="0" xfId="0" applyNumberFormat="1" applyFont="1" applyAlignment="1">
      <alignment vertical="center"/>
    </xf>
    <xf numFmtId="0" fontId="10" fillId="4" borderId="21" xfId="4" applyFont="1" applyFill="1" applyBorder="1" applyAlignment="1">
      <alignment horizontal="center"/>
    </xf>
    <xf numFmtId="0" fontId="13" fillId="5" borderId="0" xfId="0" applyNumberFormat="1" applyFont="1" applyFill="1" applyAlignment="1">
      <alignment horizontal="center" vertical="center"/>
    </xf>
    <xf numFmtId="0" fontId="13" fillId="5" borderId="0" xfId="0" applyNumberFormat="1" applyFont="1" applyFill="1" applyAlignment="1">
      <alignment horizontal="center"/>
    </xf>
    <xf numFmtId="0" fontId="42" fillId="0" borderId="0" xfId="0" applyNumberFormat="1" applyFont="1"/>
    <xf numFmtId="0" fontId="42" fillId="0" borderId="0" xfId="0" applyNumberFormat="1" applyFont="1" applyAlignment="1">
      <alignment horizontal="center"/>
    </xf>
    <xf numFmtId="0" fontId="10" fillId="4" borderId="21" xfId="0" applyNumberFormat="1" applyFont="1" applyFill="1" applyBorder="1" applyAlignment="1">
      <alignment horizontal="center"/>
    </xf>
    <xf numFmtId="164" fontId="42" fillId="0" borderId="0" xfId="0" applyFont="1"/>
    <xf numFmtId="170" fontId="42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2" fontId="42" fillId="0" borderId="0" xfId="0" applyNumberFormat="1" applyFont="1"/>
    <xf numFmtId="1" fontId="10" fillId="4" borderId="21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8" fontId="45" fillId="0" borderId="10" xfId="0" applyNumberFormat="1" applyFont="1" applyBorder="1" applyAlignment="1">
      <alignment horizontal="center" vertical="center"/>
    </xf>
    <xf numFmtId="1" fontId="28" fillId="4" borderId="0" xfId="0" applyNumberFormat="1" applyFont="1" applyFill="1" applyAlignment="1">
      <alignment horizontal="left"/>
    </xf>
    <xf numFmtId="49" fontId="32" fillId="0" borderId="15" xfId="0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1" fontId="10" fillId="4" borderId="21" xfId="4" applyNumberFormat="1" applyFont="1" applyFill="1" applyBorder="1" applyAlignment="1">
      <alignment horizontal="center"/>
    </xf>
    <xf numFmtId="0" fontId="46" fillId="8" borderId="0" xfId="0" applyNumberFormat="1" applyFont="1" applyFill="1" applyAlignment="1">
      <alignment horizontal="left" vertical="center"/>
    </xf>
    <xf numFmtId="0" fontId="46" fillId="8" borderId="20" xfId="0" applyNumberFormat="1" applyFont="1" applyFill="1" applyBorder="1" applyAlignment="1">
      <alignment horizontal="left" vertical="center"/>
    </xf>
    <xf numFmtId="0" fontId="5" fillId="5" borderId="15" xfId="0" applyNumberFormat="1" applyFont="1" applyFill="1" applyBorder="1" applyAlignment="1">
      <alignment horizontal="center"/>
    </xf>
    <xf numFmtId="0" fontId="5" fillId="5" borderId="16" xfId="0" applyNumberFormat="1" applyFont="1" applyFill="1" applyBorder="1" applyAlignment="1">
      <alignment horizontal="center"/>
    </xf>
    <xf numFmtId="169" fontId="5" fillId="0" borderId="15" xfId="2" applyNumberFormat="1" applyFont="1" applyBorder="1" applyAlignment="1">
      <alignment horizontal="center"/>
    </xf>
    <xf numFmtId="169" fontId="5" fillId="0" borderId="16" xfId="2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>
      <alignment horizontal="center" vertical="center"/>
    </xf>
    <xf numFmtId="169" fontId="5" fillId="0" borderId="24" xfId="2" applyNumberFormat="1" applyFont="1" applyBorder="1" applyAlignment="1">
      <alignment horizontal="center"/>
    </xf>
    <xf numFmtId="169" fontId="5" fillId="0" borderId="25" xfId="2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0" fillId="8" borderId="10" xfId="0" applyNumberFormat="1" applyFont="1" applyFill="1" applyBorder="1" applyAlignment="1">
      <alignment horizontal="center" vertical="center" wrapText="1"/>
    </xf>
    <xf numFmtId="0" fontId="50" fillId="8" borderId="12" xfId="0" applyNumberFormat="1" applyFont="1" applyFill="1" applyBorder="1" applyAlignment="1">
      <alignment horizontal="center" vertical="center"/>
    </xf>
    <xf numFmtId="44" fontId="4" fillId="5" borderId="6" xfId="2" applyFont="1" applyFill="1" applyBorder="1" applyAlignment="1">
      <alignment horizontal="center"/>
    </xf>
    <xf numFmtId="44" fontId="4" fillId="5" borderId="9" xfId="2" applyFont="1" applyFill="1" applyBorder="1" applyAlignment="1">
      <alignment horizontal="center"/>
    </xf>
    <xf numFmtId="44" fontId="4" fillId="5" borderId="12" xfId="2" applyFont="1" applyFill="1" applyBorder="1" applyAlignment="1">
      <alignment horizontal="center"/>
    </xf>
    <xf numFmtId="44" fontId="4" fillId="5" borderId="14" xfId="2" applyFont="1" applyFill="1" applyBorder="1" applyAlignment="1">
      <alignment horizontal="center"/>
    </xf>
    <xf numFmtId="164" fontId="26" fillId="0" borderId="3" xfId="0" applyFont="1" applyBorder="1" applyAlignment="1" applyProtection="1">
      <alignment horizontal="left" vertical="center"/>
      <protection locked="0"/>
    </xf>
    <xf numFmtId="164" fontId="26" fillId="0" borderId="1" xfId="0" applyFont="1" applyBorder="1" applyAlignment="1" applyProtection="1">
      <alignment horizontal="left" vertical="center"/>
      <protection locked="0"/>
    </xf>
    <xf numFmtId="164" fontId="26" fillId="0" borderId="2" xfId="0" applyFont="1" applyBorder="1" applyAlignment="1" applyProtection="1">
      <alignment horizontal="left" vertical="center"/>
      <protection locked="0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164" fontId="5" fillId="0" borderId="3" xfId="0" applyFont="1" applyBorder="1" applyAlignment="1" applyProtection="1">
      <alignment horizontal="center" vertical="center"/>
      <protection locked="0"/>
    </xf>
    <xf numFmtId="164" fontId="5" fillId="0" borderId="1" xfId="0" applyFont="1" applyBorder="1" applyAlignment="1" applyProtection="1">
      <alignment horizontal="center" vertical="center"/>
      <protection locked="0"/>
    </xf>
    <xf numFmtId="164" fontId="5" fillId="0" borderId="2" xfId="0" applyFont="1" applyBorder="1" applyAlignment="1" applyProtection="1">
      <alignment horizontal="center" vertical="center"/>
      <protection locked="0"/>
    </xf>
    <xf numFmtId="0" fontId="48" fillId="11" borderId="0" xfId="0" applyNumberFormat="1" applyFont="1" applyFill="1" applyAlignment="1">
      <alignment horizontal="center" vertical="center"/>
    </xf>
    <xf numFmtId="0" fontId="49" fillId="10" borderId="7" xfId="0" applyNumberFormat="1" applyFont="1" applyFill="1" applyBorder="1" applyAlignment="1">
      <alignment horizontal="center" vertical="center"/>
    </xf>
    <xf numFmtId="0" fontId="46" fillId="5" borderId="4" xfId="0" applyNumberFormat="1" applyFont="1" applyFill="1" applyBorder="1" applyAlignment="1">
      <alignment horizontal="center" vertical="center"/>
    </xf>
    <xf numFmtId="1" fontId="28" fillId="4" borderId="4" xfId="0" applyNumberFormat="1" applyFont="1" applyFill="1" applyBorder="1" applyAlignment="1" applyProtection="1">
      <alignment horizontal="center"/>
      <protection locked="0"/>
    </xf>
    <xf numFmtId="164" fontId="38" fillId="6" borderId="3" xfId="0" applyFont="1" applyFill="1" applyBorder="1" applyAlignment="1">
      <alignment horizontal="center" vertical="center"/>
    </xf>
    <xf numFmtId="164" fontId="38" fillId="6" borderId="1" xfId="0" applyFont="1" applyFill="1" applyBorder="1" applyAlignment="1">
      <alignment horizontal="center" vertical="center"/>
    </xf>
    <xf numFmtId="164" fontId="38" fillId="6" borderId="2" xfId="0" applyFont="1" applyFill="1" applyBorder="1" applyAlignment="1">
      <alignment horizontal="center" vertic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4" fillId="0" borderId="13" xfId="0" applyNumberFormat="1" applyFont="1" applyBorder="1" applyAlignment="1">
      <alignment horizontal="center"/>
    </xf>
    <xf numFmtId="1" fontId="28" fillId="4" borderId="12" xfId="0" applyNumberFormat="1" applyFont="1" applyFill="1" applyBorder="1" applyAlignment="1" applyProtection="1">
      <alignment horizontal="left"/>
      <protection locked="0"/>
    </xf>
    <xf numFmtId="1" fontId="28" fillId="4" borderId="13" xfId="0" applyNumberFormat="1" applyFont="1" applyFill="1" applyBorder="1" applyAlignment="1" applyProtection="1">
      <alignment horizontal="left"/>
      <protection locked="0"/>
    </xf>
    <xf numFmtId="1" fontId="28" fillId="4" borderId="14" xfId="0" applyNumberFormat="1" applyFont="1" applyFill="1" applyBorder="1" applyAlignment="1" applyProtection="1">
      <alignment horizontal="left"/>
      <protection locked="0"/>
    </xf>
    <xf numFmtId="164" fontId="4" fillId="5" borderId="3" xfId="0" applyFont="1" applyFill="1" applyBorder="1" applyAlignment="1">
      <alignment horizontal="center" vertical="center"/>
    </xf>
    <xf numFmtId="164" fontId="4" fillId="5" borderId="1" xfId="0" applyFont="1" applyFill="1" applyBorder="1" applyAlignment="1">
      <alignment horizontal="center" vertical="center"/>
    </xf>
    <xf numFmtId="164" fontId="4" fillId="5" borderId="2" xfId="0" applyFont="1" applyFill="1" applyBorder="1" applyAlignment="1">
      <alignment horizontal="center" vertical="center"/>
    </xf>
    <xf numFmtId="164" fontId="4" fillId="5" borderId="3" xfId="0" applyFont="1" applyFill="1" applyBorder="1" applyAlignment="1">
      <alignment horizontal="left" vertical="center"/>
    </xf>
    <xf numFmtId="164" fontId="4" fillId="5" borderId="1" xfId="0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164" fontId="10" fillId="0" borderId="7" xfId="0" applyFont="1" applyBorder="1" applyAlignment="1" applyProtection="1">
      <alignment horizontal="left" vertical="center"/>
      <protection locked="0"/>
    </xf>
    <xf numFmtId="164" fontId="10" fillId="0" borderId="9" xfId="0" applyFont="1" applyBorder="1" applyAlignment="1" applyProtection="1">
      <alignment horizontal="left" vertical="center"/>
      <protection locked="0"/>
    </xf>
    <xf numFmtId="0" fontId="30" fillId="0" borderId="0" xfId="0" applyNumberFormat="1" applyFont="1" applyAlignment="1">
      <alignment horizontal="center"/>
    </xf>
    <xf numFmtId="164" fontId="5" fillId="4" borderId="3" xfId="0" applyFont="1" applyFill="1" applyBorder="1" applyAlignment="1" applyProtection="1">
      <alignment vertical="top" wrapText="1"/>
      <protection locked="0"/>
    </xf>
    <xf numFmtId="164" fontId="5" fillId="4" borderId="1" xfId="0" applyFont="1" applyFill="1" applyBorder="1" applyAlignment="1" applyProtection="1">
      <alignment vertical="top" wrapText="1"/>
      <protection locked="0"/>
    </xf>
    <xf numFmtId="164" fontId="5" fillId="4" borderId="2" xfId="0" applyFont="1" applyFill="1" applyBorder="1" applyAlignment="1" applyProtection="1">
      <alignment vertical="top" wrapText="1"/>
      <protection locked="0"/>
    </xf>
    <xf numFmtId="0" fontId="36" fillId="6" borderId="3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/>
    </xf>
    <xf numFmtId="1" fontId="18" fillId="5" borderId="3" xfId="0" applyNumberFormat="1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1" fontId="51" fillId="5" borderId="3" xfId="0" applyNumberFormat="1" applyFont="1" applyFill="1" applyBorder="1" applyAlignment="1">
      <alignment horizontal="center" vertical="center"/>
    </xf>
    <xf numFmtId="1" fontId="51" fillId="5" borderId="2" xfId="0" applyNumberFormat="1" applyFont="1" applyFill="1" applyBorder="1" applyAlignment="1">
      <alignment horizontal="center" vertical="center"/>
    </xf>
    <xf numFmtId="0" fontId="34" fillId="0" borderId="0" xfId="0" applyNumberFormat="1" applyFont="1" applyAlignment="1">
      <alignment horizontal="center" vertical="center"/>
    </xf>
    <xf numFmtId="164" fontId="4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14" fontId="5" fillId="4" borderId="2" xfId="0" applyNumberFormat="1" applyFont="1" applyFill="1" applyBorder="1"/>
    <xf numFmtId="14" fontId="4" fillId="0" borderId="0" xfId="0" applyNumberFormat="1" applyFont="1" applyAlignment="1">
      <alignment horizontal="center"/>
    </xf>
    <xf numFmtId="14" fontId="5" fillId="0" borderId="0" xfId="0" applyNumberFormat="1" applyFont="1"/>
    <xf numFmtId="0" fontId="4" fillId="5" borderId="3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>
      <alignment horizontal="right"/>
    </xf>
    <xf numFmtId="0" fontId="4" fillId="0" borderId="1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5" fillId="0" borderId="23" xfId="0" applyNumberFormat="1" applyFont="1" applyBorder="1" applyAlignment="1" applyProtection="1">
      <alignment horizontal="center" vertical="center"/>
    </xf>
    <xf numFmtId="0" fontId="5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/>
    </xf>
    <xf numFmtId="1" fontId="5" fillId="0" borderId="15" xfId="0" applyNumberFormat="1" applyFont="1" applyBorder="1" applyAlignment="1" applyProtection="1">
      <alignment horizontal="center" vertical="center"/>
    </xf>
    <xf numFmtId="1" fontId="5" fillId="0" borderId="16" xfId="0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05 F US Quote Sheet (5.11.05)" xfId="3" xr:uid="{00000000-0005-0000-0000-000006000000}"/>
    <cellStyle name="Normal_Sheet1" xfId="4" xr:uid="{00000000-0005-0000-0000-000008000000}"/>
    <cellStyle name="Percent 2" xfId="8" xr:uid="{00000000-0005-0000-0000-000009000000}"/>
  </cellStyles>
  <dxfs count="1"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005077"/>
      <color rgb="FF750030"/>
      <color rgb="FF9BA71C"/>
      <color rgb="FF4B3B4B"/>
      <color rgb="FF006A7F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36260</xdr:colOff>
      <xdr:row>0</xdr:row>
      <xdr:rowOff>127401</xdr:rowOff>
    </xdr:from>
    <xdr:to>
      <xdr:col>15</xdr:col>
      <xdr:colOff>252024</xdr:colOff>
      <xdr:row>4</xdr:row>
      <xdr:rowOff>196102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715" y="127401"/>
          <a:ext cx="3063250" cy="779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CI57"/>
  <sheetViews>
    <sheetView showGridLines="0" showZeros="0" tabSelected="1" zoomScale="130" zoomScaleNormal="130" zoomScaleSheetLayoutView="75" zoomScalePageLayoutView="143" workbookViewId="0">
      <selection activeCell="B8" sqref="B8:I8"/>
    </sheetView>
  </sheetViews>
  <sheetFormatPr baseColWidth="10" defaultColWidth="11.33203125" defaultRowHeight="12" x14ac:dyDescent="0.15"/>
  <cols>
    <col min="1" max="1" width="27.6640625" style="17" customWidth="1"/>
    <col min="2" max="2" width="6.1640625" style="42" customWidth="1"/>
    <col min="3" max="3" width="5.83203125" style="44" customWidth="1"/>
    <col min="4" max="4" width="5.83203125" style="24" customWidth="1"/>
    <col min="5" max="5" width="0.83203125" style="26" customWidth="1"/>
    <col min="6" max="6" width="7" style="45" customWidth="1"/>
    <col min="7" max="7" width="0.83203125" style="45" customWidth="1"/>
    <col min="8" max="8" width="7.5" style="19" customWidth="1"/>
    <col min="9" max="9" width="1.83203125" style="19" customWidth="1"/>
    <col min="10" max="10" width="3" style="19" customWidth="1"/>
    <col min="11" max="11" width="1.83203125" style="19" customWidth="1"/>
    <col min="12" max="12" width="0.83203125" style="19" customWidth="1"/>
    <col min="13" max="13" width="4" style="19" customWidth="1"/>
    <col min="14" max="14" width="2.83203125" style="19" customWidth="1"/>
    <col min="15" max="15" width="0.83203125" style="19" customWidth="1"/>
    <col min="16" max="16" width="4.83203125" style="19" customWidth="1"/>
    <col min="17" max="17" width="4.6640625" style="19" customWidth="1"/>
    <col min="18" max="18" width="0.83203125" style="19" customWidth="1"/>
    <col min="19" max="20" width="4.6640625" style="19" customWidth="1"/>
    <col min="21" max="21" width="0.83203125" style="19" customWidth="1"/>
    <col min="22" max="22" width="4.83203125" style="19" customWidth="1"/>
    <col min="23" max="23" width="4.6640625" style="19" customWidth="1"/>
    <col min="24" max="24" width="0.83203125" style="19" customWidth="1"/>
    <col min="25" max="26" width="3.83203125" style="19" customWidth="1"/>
    <col min="27" max="27" width="0.6640625" style="19" hidden="1" customWidth="1"/>
    <col min="28" max="28" width="4.83203125" style="17" hidden="1" customWidth="1"/>
    <col min="29" max="30" width="2.6640625" style="23" hidden="1" customWidth="1"/>
    <col min="31" max="31" width="4.83203125" style="19" customWidth="1"/>
    <col min="32" max="32" width="3.6640625" style="19" customWidth="1"/>
    <col min="33" max="33" width="11" style="63" hidden="1" customWidth="1"/>
    <col min="34" max="34" width="7.1640625" style="19" customWidth="1"/>
    <col min="35" max="35" width="28" style="17" customWidth="1"/>
    <col min="36" max="36" width="11.33203125" style="17" customWidth="1"/>
    <col min="37" max="16384" width="11.33203125" style="17"/>
  </cols>
  <sheetData>
    <row r="1" spans="1:87" ht="14" customHeight="1" x14ac:dyDescent="0.3">
      <c r="A1" s="13" t="s">
        <v>0</v>
      </c>
      <c r="B1" s="14"/>
      <c r="C1" s="16"/>
      <c r="D1" s="14"/>
      <c r="E1" s="1"/>
      <c r="F1" s="2"/>
      <c r="G1" s="2"/>
      <c r="H1" s="2"/>
      <c r="I1" s="1"/>
      <c r="J1" s="2"/>
      <c r="K1" s="2"/>
      <c r="L1" s="2"/>
      <c r="M1" s="2"/>
      <c r="N1" s="18"/>
      <c r="O1" s="18"/>
      <c r="P1" s="18"/>
      <c r="Q1" s="69"/>
      <c r="R1" s="18"/>
      <c r="S1" s="18"/>
      <c r="T1" s="69"/>
      <c r="U1" s="69"/>
      <c r="V1" s="69"/>
      <c r="W1" s="69"/>
      <c r="X1" s="20"/>
      <c r="Y1" s="21"/>
      <c r="Z1" s="22"/>
      <c r="AA1" s="22"/>
      <c r="AB1" s="22"/>
      <c r="AC1" s="22"/>
      <c r="AD1" s="22"/>
      <c r="AE1" s="69">
        <v>1</v>
      </c>
      <c r="AF1" s="69"/>
      <c r="AG1" s="70"/>
      <c r="AH1" s="71"/>
      <c r="AI1" s="73"/>
      <c r="AJ1" s="73"/>
      <c r="AK1" s="1"/>
      <c r="AL1" s="5"/>
      <c r="AM1" s="74"/>
      <c r="AN1" s="74"/>
      <c r="AO1" s="74"/>
      <c r="AP1" s="74"/>
      <c r="AQ1" s="74"/>
      <c r="AR1" s="75"/>
      <c r="AS1" s="75"/>
      <c r="AT1" s="75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1"/>
      <c r="BH1" s="1"/>
      <c r="BI1" s="1"/>
      <c r="BJ1" s="1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</row>
    <row r="2" spans="1:87" ht="14" customHeight="1" x14ac:dyDescent="0.3">
      <c r="A2" s="25" t="s">
        <v>1</v>
      </c>
      <c r="B2" s="76"/>
      <c r="C2" s="16"/>
      <c r="D2" s="14"/>
      <c r="E2" s="27"/>
      <c r="F2" s="28"/>
      <c r="G2" s="18"/>
      <c r="H2" s="18"/>
      <c r="I2" s="5"/>
      <c r="J2" s="18"/>
      <c r="K2" s="18"/>
      <c r="L2" s="18"/>
      <c r="M2" s="18"/>
      <c r="N2" s="18"/>
      <c r="O2" s="18"/>
      <c r="P2" s="22"/>
      <c r="Q2" s="22"/>
      <c r="R2" s="18"/>
      <c r="S2" s="22"/>
      <c r="T2" s="22"/>
      <c r="U2" s="22"/>
      <c r="V2" s="22"/>
      <c r="W2" s="22"/>
      <c r="X2" s="22"/>
      <c r="Y2" s="1"/>
      <c r="Z2" s="29" t="s">
        <v>2</v>
      </c>
      <c r="AA2" s="22"/>
      <c r="AB2" s="22"/>
      <c r="AC2" s="22"/>
      <c r="AD2" s="22"/>
      <c r="AE2" s="69">
        <v>1</v>
      </c>
      <c r="AF2" s="69"/>
      <c r="AG2" s="70"/>
      <c r="AH2" s="71"/>
      <c r="AI2" s="73"/>
      <c r="AJ2" s="73"/>
      <c r="AK2" s="1"/>
      <c r="AL2" s="5"/>
      <c r="AM2" s="74"/>
      <c r="AN2" s="74"/>
      <c r="AO2" s="74"/>
      <c r="AP2" s="74"/>
      <c r="AQ2" s="74"/>
      <c r="AR2" s="75"/>
      <c r="AS2" s="75"/>
      <c r="AT2" s="75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1"/>
      <c r="BH2" s="1"/>
      <c r="BI2" s="1"/>
      <c r="BJ2" s="1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</row>
    <row r="3" spans="1:87" ht="14" customHeight="1" x14ac:dyDescent="0.3">
      <c r="A3" s="25" t="s">
        <v>3</v>
      </c>
      <c r="B3" s="10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18"/>
      <c r="O3" s="18"/>
      <c r="P3" s="15"/>
      <c r="Q3" s="15"/>
      <c r="R3" s="18"/>
      <c r="S3" s="15"/>
      <c r="T3" s="15"/>
      <c r="U3" s="15"/>
      <c r="V3" s="15"/>
      <c r="W3" s="15"/>
      <c r="X3" s="15"/>
      <c r="Y3" s="1"/>
      <c r="Z3" s="29" t="s">
        <v>4</v>
      </c>
      <c r="AA3" s="30"/>
      <c r="AB3" s="31"/>
      <c r="AC3" s="32"/>
      <c r="AD3" s="22"/>
      <c r="AE3" s="69">
        <v>1</v>
      </c>
      <c r="AF3" s="69"/>
      <c r="AG3" s="70"/>
      <c r="AH3" s="72"/>
      <c r="AI3" s="73"/>
      <c r="AJ3" s="73"/>
      <c r="AK3" s="1"/>
      <c r="AL3" s="5"/>
      <c r="AM3" s="74"/>
      <c r="AN3" s="74"/>
      <c r="AO3" s="74"/>
      <c r="AP3" s="74"/>
      <c r="AQ3" s="74"/>
      <c r="AR3" s="75"/>
      <c r="AS3" s="75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1"/>
      <c r="BH3" s="1"/>
      <c r="BI3" s="1"/>
      <c r="BJ3" s="1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</row>
    <row r="4" spans="1:87" ht="14" customHeight="1" x14ac:dyDescent="0.3">
      <c r="A4" s="25" t="s">
        <v>5</v>
      </c>
      <c r="B4" s="33"/>
      <c r="C4" s="16"/>
      <c r="D4" s="34"/>
      <c r="E4" s="1"/>
      <c r="F4" s="2"/>
      <c r="G4" s="2"/>
      <c r="H4" s="2"/>
      <c r="I4" s="1"/>
      <c r="J4" s="2"/>
      <c r="K4" s="2"/>
      <c r="L4" s="2"/>
      <c r="M4" s="2"/>
      <c r="N4" s="18"/>
      <c r="O4" s="18"/>
      <c r="P4" s="18"/>
      <c r="Q4" s="69"/>
      <c r="R4" s="18"/>
      <c r="S4" s="18"/>
      <c r="T4" s="69"/>
      <c r="U4" s="69"/>
      <c r="V4" s="69"/>
      <c r="W4" s="69"/>
      <c r="X4" s="35"/>
      <c r="Y4" s="1"/>
      <c r="Z4" s="29" t="s">
        <v>6</v>
      </c>
      <c r="AA4" s="30"/>
      <c r="AB4" s="31"/>
      <c r="AC4" s="32"/>
      <c r="AD4" s="22"/>
      <c r="AE4" s="69">
        <v>1</v>
      </c>
      <c r="AF4" s="69"/>
      <c r="AG4" s="70"/>
      <c r="AH4" s="71"/>
      <c r="AI4" s="73"/>
      <c r="AJ4" s="73"/>
      <c r="AK4" s="1"/>
      <c r="AL4" s="5"/>
      <c r="AM4" s="74"/>
      <c r="AN4" s="74"/>
      <c r="AO4" s="74"/>
      <c r="AP4" s="74"/>
      <c r="AQ4" s="74"/>
      <c r="AR4" s="75"/>
      <c r="AS4" s="75"/>
      <c r="AT4" s="75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1"/>
      <c r="BH4" s="1"/>
      <c r="BI4" s="1"/>
      <c r="BJ4" s="1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</row>
    <row r="5" spans="1:87" ht="24" customHeight="1" x14ac:dyDescent="0.3">
      <c r="A5" s="1"/>
      <c r="B5" s="14"/>
      <c r="C5" s="16"/>
      <c r="D5" s="14"/>
      <c r="E5" s="1"/>
      <c r="F5" s="2"/>
      <c r="G5" s="2"/>
      <c r="H5" s="2"/>
      <c r="I5" s="1"/>
      <c r="J5" s="2"/>
      <c r="K5" s="2"/>
      <c r="L5" s="2"/>
      <c r="M5" s="2"/>
      <c r="N5" s="18"/>
      <c r="O5" s="18"/>
      <c r="P5" s="18"/>
      <c r="Q5" s="69"/>
      <c r="R5" s="18"/>
      <c r="S5" s="18"/>
      <c r="T5" s="69"/>
      <c r="U5" s="69"/>
      <c r="V5" s="69"/>
      <c r="W5" s="69"/>
      <c r="X5" s="20"/>
      <c r="Y5" s="1"/>
      <c r="Z5" s="22"/>
      <c r="AA5" s="22"/>
      <c r="AB5" s="22"/>
      <c r="AC5" s="22"/>
      <c r="AD5" s="22"/>
      <c r="AE5" s="69">
        <v>1</v>
      </c>
      <c r="AF5" s="69"/>
      <c r="AG5" s="70"/>
      <c r="AH5" s="71"/>
      <c r="AI5" s="73"/>
      <c r="AJ5" s="73"/>
      <c r="AK5" s="1"/>
      <c r="AL5" s="5"/>
      <c r="AM5" s="74"/>
      <c r="AN5" s="74"/>
      <c r="AO5" s="74"/>
      <c r="AP5" s="74"/>
      <c r="AQ5" s="74"/>
      <c r="AR5" s="75"/>
      <c r="AS5" s="75"/>
      <c r="AT5" s="75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1"/>
      <c r="BH5" s="1"/>
      <c r="BI5" s="1"/>
      <c r="BJ5" s="1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</row>
    <row r="6" spans="1:87" s="36" customFormat="1" ht="15" customHeight="1" x14ac:dyDescent="0.2">
      <c r="A6" s="198" t="s">
        <v>7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200"/>
      <c r="AA6" s="77"/>
      <c r="AB6" s="22"/>
      <c r="AC6" s="22"/>
      <c r="AD6" s="22"/>
      <c r="AE6" s="78">
        <v>1</v>
      </c>
      <c r="AF6" s="78"/>
      <c r="AG6" s="79"/>
      <c r="AH6" s="78"/>
      <c r="AI6" s="80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</row>
    <row r="7" spans="1:87" ht="15" customHeight="1" x14ac:dyDescent="0.2">
      <c r="A7" s="115" t="s">
        <v>8</v>
      </c>
      <c r="B7" s="37"/>
      <c r="C7" s="38"/>
      <c r="D7" s="38"/>
      <c r="E7" s="38"/>
      <c r="F7" s="1"/>
      <c r="G7" s="39"/>
      <c r="H7" s="1"/>
      <c r="I7" s="40"/>
      <c r="J7" s="82"/>
      <c r="K7" s="39" t="s">
        <v>9</v>
      </c>
      <c r="L7" s="83"/>
      <c r="M7" s="38"/>
      <c r="N7" s="38"/>
      <c r="O7" s="38"/>
      <c r="P7" s="38"/>
      <c r="Q7" s="69"/>
      <c r="R7" s="38"/>
      <c r="S7" s="38"/>
      <c r="T7" s="69"/>
      <c r="U7" s="69"/>
      <c r="V7" s="35"/>
      <c r="W7" s="21"/>
      <c r="X7" s="22"/>
      <c r="Y7" s="22"/>
      <c r="Z7" s="22"/>
      <c r="AA7" s="22"/>
      <c r="AB7" s="22"/>
      <c r="AC7" s="22"/>
      <c r="AD7" s="22"/>
      <c r="AE7" s="69">
        <v>1</v>
      </c>
      <c r="AF7" s="69"/>
      <c r="AG7" s="70"/>
      <c r="AH7" s="69"/>
      <c r="AI7" s="7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5" customHeight="1" x14ac:dyDescent="0.2">
      <c r="A8" s="114" t="s">
        <v>10</v>
      </c>
      <c r="B8" s="201"/>
      <c r="C8" s="189"/>
      <c r="D8" s="189"/>
      <c r="E8" s="189"/>
      <c r="F8" s="189"/>
      <c r="G8" s="189"/>
      <c r="H8" s="189"/>
      <c r="I8" s="190"/>
      <c r="J8" s="116"/>
      <c r="K8" s="116"/>
      <c r="L8" s="117"/>
      <c r="M8" s="117"/>
      <c r="N8" s="116"/>
      <c r="O8" s="114" t="s">
        <v>10</v>
      </c>
      <c r="P8" s="183"/>
      <c r="Q8" s="184"/>
      <c r="R8" s="184"/>
      <c r="S8" s="184"/>
      <c r="T8" s="184"/>
      <c r="U8" s="184"/>
      <c r="V8" s="184"/>
      <c r="W8" s="184"/>
      <c r="X8" s="184"/>
      <c r="Y8" s="184"/>
      <c r="Z8" s="185"/>
      <c r="AA8" s="83"/>
      <c r="AB8" s="22"/>
      <c r="AC8" s="22"/>
      <c r="AD8" s="22"/>
      <c r="AE8" s="69">
        <v>1</v>
      </c>
      <c r="AF8" s="69"/>
      <c r="AG8" s="70"/>
      <c r="AH8" s="69"/>
      <c r="AI8" s="7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15" customHeight="1" x14ac:dyDescent="0.2">
      <c r="A9" s="114" t="s">
        <v>11</v>
      </c>
      <c r="B9" s="201"/>
      <c r="C9" s="189"/>
      <c r="D9" s="189"/>
      <c r="E9" s="189"/>
      <c r="F9" s="189"/>
      <c r="G9" s="189"/>
      <c r="H9" s="189"/>
      <c r="I9" s="190"/>
      <c r="J9" s="116"/>
      <c r="K9" s="116"/>
      <c r="L9" s="117"/>
      <c r="M9" s="117"/>
      <c r="N9" s="116"/>
      <c r="O9" s="114" t="s">
        <v>11</v>
      </c>
      <c r="P9" s="183"/>
      <c r="Q9" s="184"/>
      <c r="R9" s="184"/>
      <c r="S9" s="184"/>
      <c r="T9" s="184"/>
      <c r="U9" s="184"/>
      <c r="V9" s="184"/>
      <c r="W9" s="184"/>
      <c r="X9" s="184"/>
      <c r="Y9" s="184"/>
      <c r="Z9" s="185"/>
      <c r="AA9" s="83"/>
      <c r="AB9" s="22"/>
      <c r="AC9" s="22"/>
      <c r="AD9" s="22"/>
      <c r="AE9" s="69">
        <v>1</v>
      </c>
      <c r="AF9" s="69"/>
      <c r="AG9" s="70"/>
      <c r="AH9" s="69"/>
      <c r="AI9" s="7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15" customHeight="1" x14ac:dyDescent="0.2">
      <c r="A10" s="114" t="s">
        <v>12</v>
      </c>
      <c r="B10" s="201"/>
      <c r="C10" s="189"/>
      <c r="D10" s="189"/>
      <c r="E10" s="189"/>
      <c r="F10" s="189"/>
      <c r="G10" s="189"/>
      <c r="H10" s="189"/>
      <c r="I10" s="190"/>
      <c r="J10" s="116"/>
      <c r="K10" s="116"/>
      <c r="L10" s="117"/>
      <c r="M10" s="117"/>
      <c r="N10" s="116"/>
      <c r="O10" s="114" t="s">
        <v>12</v>
      </c>
      <c r="P10" s="183"/>
      <c r="Q10" s="184"/>
      <c r="R10" s="184"/>
      <c r="S10" s="184"/>
      <c r="T10" s="184"/>
      <c r="U10" s="184"/>
      <c r="V10" s="184"/>
      <c r="W10" s="184"/>
      <c r="X10" s="184"/>
      <c r="Y10" s="184"/>
      <c r="Z10" s="185"/>
      <c r="AA10" s="83"/>
      <c r="AB10" s="22"/>
      <c r="AC10" s="22"/>
      <c r="AD10" s="22"/>
      <c r="AE10" s="69">
        <v>1</v>
      </c>
      <c r="AF10" s="69"/>
      <c r="AG10" s="70"/>
      <c r="AH10" s="69"/>
      <c r="AI10" s="7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15" customHeight="1" x14ac:dyDescent="0.2">
      <c r="A11" s="114" t="s">
        <v>13</v>
      </c>
      <c r="B11" s="201"/>
      <c r="C11" s="189"/>
      <c r="D11" s="113" t="s">
        <v>14</v>
      </c>
      <c r="E11" s="189"/>
      <c r="F11" s="189"/>
      <c r="G11" s="189"/>
      <c r="H11" s="189"/>
      <c r="I11" s="190"/>
      <c r="J11" s="116"/>
      <c r="K11" s="116"/>
      <c r="L11" s="117"/>
      <c r="M11" s="117"/>
      <c r="N11" s="116"/>
      <c r="O11" s="114" t="s">
        <v>13</v>
      </c>
      <c r="P11" s="183"/>
      <c r="Q11" s="184"/>
      <c r="R11" s="184"/>
      <c r="S11" s="184"/>
      <c r="T11" s="184"/>
      <c r="U11" s="184"/>
      <c r="V11" s="41" t="s">
        <v>15</v>
      </c>
      <c r="W11" s="189"/>
      <c r="X11" s="189"/>
      <c r="Y11" s="189"/>
      <c r="Z11" s="190"/>
      <c r="AA11" s="84"/>
      <c r="AB11" s="22"/>
      <c r="AC11" s="22"/>
      <c r="AD11" s="22"/>
      <c r="AE11" s="69">
        <v>1</v>
      </c>
      <c r="AF11" s="69"/>
      <c r="AG11" s="70"/>
      <c r="AH11" s="69"/>
      <c r="AI11" s="7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5" customHeight="1" x14ac:dyDescent="0.2">
      <c r="A12" s="114" t="s">
        <v>16</v>
      </c>
      <c r="B12" s="201"/>
      <c r="C12" s="189"/>
      <c r="D12" s="189"/>
      <c r="E12" s="189"/>
      <c r="F12" s="189"/>
      <c r="G12" s="189"/>
      <c r="H12" s="189"/>
      <c r="I12" s="190"/>
      <c r="J12" s="116"/>
      <c r="K12" s="116"/>
      <c r="L12" s="117"/>
      <c r="M12" s="117"/>
      <c r="N12" s="116"/>
      <c r="O12" s="114" t="s">
        <v>16</v>
      </c>
      <c r="P12" s="183"/>
      <c r="Q12" s="184"/>
      <c r="R12" s="184"/>
      <c r="S12" s="184"/>
      <c r="T12" s="184"/>
      <c r="U12" s="184"/>
      <c r="V12" s="184"/>
      <c r="W12" s="184"/>
      <c r="X12" s="184"/>
      <c r="Y12" s="184"/>
      <c r="Z12" s="185"/>
      <c r="AA12" s="83"/>
      <c r="AB12" s="22"/>
      <c r="AC12" s="22"/>
      <c r="AD12" s="22"/>
      <c r="AE12" s="69">
        <v>1</v>
      </c>
      <c r="AF12" s="69"/>
      <c r="AG12" s="70"/>
      <c r="AH12" s="69"/>
      <c r="AI12" s="7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5" customHeight="1" x14ac:dyDescent="0.2">
      <c r="A13" s="114" t="s">
        <v>17</v>
      </c>
      <c r="B13" s="201"/>
      <c r="C13" s="189"/>
      <c r="D13" s="189"/>
      <c r="E13" s="189"/>
      <c r="F13" s="189"/>
      <c r="G13" s="189"/>
      <c r="H13" s="189"/>
      <c r="I13" s="190"/>
      <c r="J13" s="116"/>
      <c r="K13" s="116"/>
      <c r="L13" s="117"/>
      <c r="M13" s="117"/>
      <c r="N13" s="116"/>
      <c r="O13" s="114" t="s">
        <v>17</v>
      </c>
      <c r="P13" s="183"/>
      <c r="Q13" s="184"/>
      <c r="R13" s="184"/>
      <c r="S13" s="184"/>
      <c r="T13" s="184"/>
      <c r="U13" s="184"/>
      <c r="V13" s="184"/>
      <c r="W13" s="184"/>
      <c r="X13" s="184"/>
      <c r="Y13" s="184"/>
      <c r="Z13" s="185"/>
      <c r="AA13" s="83"/>
      <c r="AB13" s="22"/>
      <c r="AC13" s="22"/>
      <c r="AD13" s="22"/>
      <c r="AE13" s="69">
        <v>1</v>
      </c>
      <c r="AF13" s="69"/>
      <c r="AG13" s="70"/>
      <c r="AH13" s="69"/>
      <c r="AI13" s="7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5" customHeight="1" x14ac:dyDescent="0.2">
      <c r="A14" s="114" t="s">
        <v>18</v>
      </c>
      <c r="B14" s="201"/>
      <c r="C14" s="189"/>
      <c r="D14" s="189"/>
      <c r="E14" s="189"/>
      <c r="F14" s="189"/>
      <c r="G14" s="189"/>
      <c r="H14" s="189"/>
      <c r="I14" s="190"/>
      <c r="J14" s="116"/>
      <c r="K14" s="116"/>
      <c r="L14" s="117"/>
      <c r="M14" s="117"/>
      <c r="N14" s="116"/>
      <c r="O14" s="114" t="s">
        <v>18</v>
      </c>
      <c r="P14" s="183"/>
      <c r="Q14" s="184"/>
      <c r="R14" s="184"/>
      <c r="S14" s="184"/>
      <c r="T14" s="184"/>
      <c r="U14" s="184"/>
      <c r="V14" s="184"/>
      <c r="W14" s="184"/>
      <c r="X14" s="184"/>
      <c r="Y14" s="184"/>
      <c r="Z14" s="185"/>
      <c r="AA14" s="83"/>
      <c r="AB14" s="22"/>
      <c r="AC14" s="22"/>
      <c r="AD14" s="22"/>
      <c r="AE14" s="69">
        <v>1</v>
      </c>
      <c r="AF14" s="69"/>
      <c r="AG14" s="70"/>
      <c r="AH14" s="69"/>
      <c r="AI14" s="7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15" customHeight="1" x14ac:dyDescent="0.2">
      <c r="A15" s="114" t="s">
        <v>19</v>
      </c>
      <c r="B15" s="201"/>
      <c r="C15" s="189"/>
      <c r="D15" s="189"/>
      <c r="E15" s="189"/>
      <c r="F15" s="189"/>
      <c r="G15" s="189"/>
      <c r="H15" s="189"/>
      <c r="I15" s="190"/>
      <c r="J15" s="116"/>
      <c r="K15" s="116"/>
      <c r="L15" s="117"/>
      <c r="M15" s="117"/>
      <c r="N15" s="116"/>
      <c r="O15" s="114" t="s">
        <v>19</v>
      </c>
      <c r="P15" s="183"/>
      <c r="Q15" s="184"/>
      <c r="R15" s="184"/>
      <c r="S15" s="184"/>
      <c r="T15" s="184"/>
      <c r="U15" s="184"/>
      <c r="V15" s="184"/>
      <c r="W15" s="184"/>
      <c r="X15" s="184"/>
      <c r="Y15" s="184"/>
      <c r="Z15" s="185"/>
      <c r="AA15" s="83"/>
      <c r="AB15" s="22"/>
      <c r="AC15" s="22"/>
      <c r="AD15" s="22"/>
      <c r="AE15" s="69">
        <v>1</v>
      </c>
      <c r="AF15" s="69"/>
      <c r="AG15" s="70"/>
      <c r="AH15" s="69"/>
      <c r="AI15" s="7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9.75" customHeight="1" x14ac:dyDescent="0.3">
      <c r="A16" s="1"/>
      <c r="C16" s="27"/>
      <c r="D16" s="28"/>
      <c r="E16" s="18"/>
      <c r="F16" s="18"/>
      <c r="G16" s="5"/>
      <c r="H16" s="18"/>
      <c r="I16" s="18"/>
      <c r="J16" s="18"/>
      <c r="K16" s="18"/>
      <c r="L16" s="18"/>
      <c r="M16" s="18"/>
      <c r="N16" s="18"/>
      <c r="O16" s="69"/>
      <c r="P16" s="69"/>
      <c r="Q16" s="69"/>
      <c r="R16" s="69"/>
      <c r="S16" s="69"/>
      <c r="T16" s="69"/>
      <c r="U16" s="69"/>
      <c r="V16" s="35"/>
      <c r="W16" s="21"/>
      <c r="X16" s="22"/>
      <c r="Y16" s="22"/>
      <c r="Z16" s="22"/>
      <c r="AA16" s="22"/>
      <c r="AB16" s="22"/>
      <c r="AC16" s="22"/>
      <c r="AD16" s="22"/>
      <c r="AE16" s="69">
        <v>1</v>
      </c>
      <c r="AF16" s="69"/>
      <c r="AG16" s="70"/>
      <c r="AH16" s="69"/>
      <c r="AI16" s="7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35" ht="15" customHeight="1" x14ac:dyDescent="0.15">
      <c r="A17" s="66" t="s">
        <v>20</v>
      </c>
      <c r="B17" s="111" t="s">
        <v>21</v>
      </c>
      <c r="C17" s="67" t="s">
        <v>22</v>
      </c>
      <c r="D17" s="67" t="s">
        <v>23</v>
      </c>
      <c r="E17" s="68"/>
      <c r="F17" s="127" t="s">
        <v>24</v>
      </c>
      <c r="G17" s="206" t="s">
        <v>25</v>
      </c>
      <c r="H17" s="207"/>
      <c r="I17" s="208"/>
      <c r="J17" s="209" t="s">
        <v>26</v>
      </c>
      <c r="K17" s="210"/>
      <c r="L17" s="210"/>
      <c r="M17" s="211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3"/>
      <c r="AA17" s="85"/>
      <c r="AB17" s="22"/>
      <c r="AC17" s="22"/>
      <c r="AD17" s="22"/>
      <c r="AE17" s="69">
        <v>1</v>
      </c>
      <c r="AF17" s="69"/>
      <c r="AG17" s="3" t="s">
        <v>27</v>
      </c>
      <c r="AH17" s="69"/>
      <c r="AI17" s="71"/>
    </row>
    <row r="18" spans="1:35" ht="15" customHeight="1" x14ac:dyDescent="0.15">
      <c r="A18" s="86"/>
      <c r="B18" s="119" t="s">
        <v>28</v>
      </c>
      <c r="C18" s="118" t="s">
        <v>29</v>
      </c>
      <c r="D18" s="43" t="s">
        <v>30</v>
      </c>
      <c r="E18" s="191"/>
      <c r="F18" s="193"/>
      <c r="G18" s="191"/>
      <c r="H18" s="192"/>
      <c r="I18" s="193"/>
      <c r="J18" s="203">
        <v>1</v>
      </c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5"/>
      <c r="AA18" s="87"/>
      <c r="AB18" s="22"/>
      <c r="AC18" s="22"/>
      <c r="AD18" s="22"/>
      <c r="AE18" s="69">
        <v>1</v>
      </c>
      <c r="AF18" s="69"/>
      <c r="AG18" s="3" t="s">
        <v>31</v>
      </c>
      <c r="AH18" s="69"/>
      <c r="AI18" s="71"/>
    </row>
    <row r="19" spans="1:35" ht="12" customHeight="1" x14ac:dyDescent="0.15">
      <c r="A19" s="158"/>
      <c r="B19" s="195" t="s">
        <v>32</v>
      </c>
      <c r="C19" s="195"/>
      <c r="D19" s="195"/>
      <c r="E19" s="195"/>
      <c r="F19" s="195"/>
      <c r="G19" s="195"/>
      <c r="H19" s="195"/>
      <c r="I19" s="195"/>
      <c r="J19" s="196" t="s">
        <v>33</v>
      </c>
      <c r="K19" s="196"/>
      <c r="L19" s="196"/>
      <c r="M19" s="196"/>
      <c r="N19" s="197"/>
      <c r="O19" s="197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7"/>
      <c r="AB19" s="22"/>
      <c r="AC19" s="22"/>
      <c r="AD19" s="22"/>
      <c r="AE19" s="69">
        <v>1</v>
      </c>
      <c r="AF19" s="69"/>
      <c r="AG19" s="3"/>
      <c r="AH19" s="69"/>
      <c r="AI19" s="71"/>
    </row>
    <row r="20" spans="1:35" ht="12" customHeight="1" x14ac:dyDescent="0.15">
      <c r="A20" s="177"/>
      <c r="B20" s="194" t="s">
        <v>34</v>
      </c>
      <c r="C20" s="194"/>
      <c r="D20" s="194"/>
      <c r="E20" s="194"/>
      <c r="F20" s="194"/>
      <c r="G20" s="194"/>
      <c r="H20" s="194"/>
      <c r="I20" s="194"/>
      <c r="J20" s="163"/>
      <c r="K20" s="69"/>
      <c r="L20" s="69"/>
      <c r="M20" s="112"/>
      <c r="N20" s="112"/>
      <c r="O20" s="112"/>
      <c r="P20" s="214" t="s">
        <v>35</v>
      </c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69"/>
      <c r="AB20" s="1"/>
      <c r="AC20" s="4"/>
      <c r="AD20" s="4"/>
      <c r="AE20" s="69">
        <v>1</v>
      </c>
      <c r="AF20" s="69"/>
      <c r="AG20" s="70"/>
      <c r="AH20" s="69"/>
      <c r="AI20" s="1"/>
    </row>
    <row r="21" spans="1:35" ht="12.75" customHeight="1" x14ac:dyDescent="0.15">
      <c r="A21" s="178"/>
      <c r="B21" s="194" t="s">
        <v>36</v>
      </c>
      <c r="C21" s="194"/>
      <c r="D21" s="194"/>
      <c r="E21" s="194"/>
      <c r="F21" s="194"/>
      <c r="G21" s="194"/>
      <c r="H21" s="194"/>
      <c r="I21" s="194"/>
      <c r="J21" s="164"/>
      <c r="K21" s="232" t="s">
        <v>37</v>
      </c>
      <c r="L21" s="233"/>
      <c r="M21" s="233"/>
      <c r="N21" s="234"/>
      <c r="O21" s="89"/>
      <c r="P21" s="228">
        <v>46118</v>
      </c>
      <c r="Q21" s="229"/>
      <c r="R21" s="89"/>
      <c r="S21" s="228">
        <v>46132</v>
      </c>
      <c r="T21" s="229"/>
      <c r="U21" s="90">
        <v>42491</v>
      </c>
      <c r="V21" s="228">
        <v>46146</v>
      </c>
      <c r="W21" s="229"/>
      <c r="X21" s="90">
        <v>42507</v>
      </c>
      <c r="Y21" s="230"/>
      <c r="Z21" s="231"/>
      <c r="AA21" s="69"/>
      <c r="AB21" s="226"/>
      <c r="AC21" s="227"/>
      <c r="AD21" s="47"/>
      <c r="AE21" s="69">
        <v>1</v>
      </c>
      <c r="AF21" s="69"/>
      <c r="AG21" s="70" t="s">
        <v>38</v>
      </c>
      <c r="AH21" s="69"/>
      <c r="AI21" s="71"/>
    </row>
    <row r="22" spans="1:35" ht="12.75" customHeight="1" x14ac:dyDescent="0.15">
      <c r="A22" s="9"/>
      <c r="B22" s="91"/>
      <c r="C22" s="179" t="s">
        <v>39</v>
      </c>
      <c r="D22" s="180"/>
      <c r="E22" s="10"/>
      <c r="F22" s="92"/>
      <c r="G22" s="11"/>
      <c r="H22" s="128"/>
      <c r="I22" s="93"/>
      <c r="J22" s="93"/>
      <c r="K22" s="97"/>
      <c r="L22" s="94"/>
      <c r="M22" s="235" t="s">
        <v>40</v>
      </c>
      <c r="N22" s="236"/>
      <c r="O22" s="69"/>
      <c r="P22" s="237" t="s">
        <v>41</v>
      </c>
      <c r="Q22" s="238"/>
      <c r="R22" s="69"/>
      <c r="S22" s="237" t="s">
        <v>41</v>
      </c>
      <c r="T22" s="238"/>
      <c r="U22" s="69"/>
      <c r="V22" s="237" t="s">
        <v>41</v>
      </c>
      <c r="W22" s="238"/>
      <c r="X22" s="69"/>
      <c r="Y22" s="186"/>
      <c r="Z22" s="186"/>
      <c r="AA22" s="69"/>
      <c r="AB22" s="95"/>
      <c r="AC22" s="96"/>
      <c r="AD22" s="97"/>
      <c r="AE22" s="69">
        <v>1</v>
      </c>
      <c r="AF22" s="69"/>
      <c r="AG22" s="1"/>
      <c r="AH22" s="69"/>
      <c r="AI22" s="1"/>
    </row>
    <row r="23" spans="1:35" ht="12" customHeight="1" x14ac:dyDescent="0.15">
      <c r="A23" s="12" t="s">
        <v>42</v>
      </c>
      <c r="B23" s="65" t="s">
        <v>43</v>
      </c>
      <c r="C23" s="181"/>
      <c r="D23" s="182"/>
      <c r="E23" s="10"/>
      <c r="F23" s="98" t="s">
        <v>44</v>
      </c>
      <c r="G23" s="11"/>
      <c r="H23" s="187" t="s">
        <v>45</v>
      </c>
      <c r="I23" s="202"/>
      <c r="J23" s="202"/>
      <c r="K23" s="202"/>
      <c r="L23" s="99"/>
      <c r="M23" s="187" t="s">
        <v>46</v>
      </c>
      <c r="N23" s="188"/>
      <c r="O23" s="69"/>
      <c r="P23" s="187" t="s">
        <v>46</v>
      </c>
      <c r="Q23" s="188"/>
      <c r="R23" s="69"/>
      <c r="S23" s="187" t="s">
        <v>46</v>
      </c>
      <c r="T23" s="188"/>
      <c r="U23" s="69"/>
      <c r="V23" s="187" t="s">
        <v>46</v>
      </c>
      <c r="W23" s="188"/>
      <c r="X23" s="69"/>
      <c r="Y23" s="186"/>
      <c r="Z23" s="186"/>
      <c r="AA23" s="69"/>
      <c r="AB23" s="100"/>
      <c r="AC23" s="101"/>
      <c r="AD23" s="69"/>
      <c r="AE23" s="69">
        <v>1</v>
      </c>
      <c r="AF23" s="69"/>
      <c r="AG23" s="1"/>
      <c r="AH23" s="69"/>
      <c r="AI23" s="1"/>
    </row>
    <row r="24" spans="1:35" ht="5.25" customHeight="1" x14ac:dyDescent="0.15">
      <c r="A24" s="1"/>
      <c r="C24" s="88"/>
      <c r="D24" s="5"/>
      <c r="E24" s="3"/>
      <c r="F24" s="6"/>
      <c r="G24" s="5"/>
      <c r="H24" s="5"/>
      <c r="I24" s="5"/>
      <c r="J24" s="5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1"/>
      <c r="AC24" s="4"/>
      <c r="AD24" s="4"/>
      <c r="AE24" s="69">
        <v>1</v>
      </c>
      <c r="AF24" s="69"/>
      <c r="AG24" s="1"/>
      <c r="AH24" s="69"/>
      <c r="AI24" s="1"/>
    </row>
    <row r="25" spans="1:35" ht="14" x14ac:dyDescent="0.2">
      <c r="A25" s="102" t="s">
        <v>47</v>
      </c>
      <c r="B25" s="124" t="s">
        <v>48</v>
      </c>
      <c r="C25" s="131"/>
      <c r="D25" s="132"/>
      <c r="E25" s="103"/>
      <c r="F25" s="103"/>
      <c r="G25" s="103"/>
      <c r="H25" s="103"/>
      <c r="I25" s="103"/>
      <c r="J25" s="103"/>
      <c r="K25" s="104"/>
      <c r="L25" s="104"/>
      <c r="M25" s="64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9"/>
      <c r="Y25" s="1"/>
      <c r="Z25" s="129"/>
      <c r="AA25" s="109"/>
      <c r="AB25" s="48"/>
      <c r="AC25" s="49"/>
      <c r="AD25" s="50"/>
      <c r="AE25" s="5">
        <f>SUM(AE26:AE42)</f>
        <v>0</v>
      </c>
      <c r="AF25" s="69"/>
      <c r="AG25" s="1"/>
      <c r="AH25" s="69"/>
      <c r="AI25" s="1"/>
    </row>
    <row r="26" spans="1:35" ht="12" customHeight="1" x14ac:dyDescent="0.15">
      <c r="A26" s="125" t="s">
        <v>49</v>
      </c>
      <c r="B26" s="160" t="s">
        <v>50</v>
      </c>
      <c r="C26" s="167">
        <v>7.88</v>
      </c>
      <c r="D26" s="168"/>
      <c r="E26" s="161"/>
      <c r="F26" s="151">
        <v>4976102</v>
      </c>
      <c r="G26" s="105"/>
      <c r="H26" s="169" t="s">
        <v>51</v>
      </c>
      <c r="I26" s="170"/>
      <c r="J26" s="170"/>
      <c r="K26" s="170"/>
      <c r="L26" s="106"/>
      <c r="M26" s="165"/>
      <c r="N26" s="166"/>
      <c r="O26" s="97"/>
      <c r="P26" s="239" t="s">
        <v>94</v>
      </c>
      <c r="Q26" s="240"/>
      <c r="R26" s="241"/>
      <c r="S26" s="239" t="s">
        <v>94</v>
      </c>
      <c r="T26" s="240"/>
      <c r="U26" s="241"/>
      <c r="V26" s="239" t="s">
        <v>94</v>
      </c>
      <c r="W26" s="240"/>
      <c r="X26" s="97"/>
      <c r="Y26" s="173"/>
      <c r="Z26" s="173"/>
      <c r="AA26" s="97"/>
      <c r="AB26" s="107"/>
      <c r="AC26" s="108"/>
      <c r="AD26" s="97"/>
      <c r="AE26" s="5">
        <f t="shared" ref="AE26:AE41" si="0">SUM(P26,Q26,S26,T26,V26,W26,Y26,Z26)</f>
        <v>0</v>
      </c>
      <c r="AF26" s="5"/>
      <c r="AG26" s="1"/>
      <c r="AH26" s="69"/>
      <c r="AI26" s="1"/>
    </row>
    <row r="27" spans="1:35" ht="12" customHeight="1" x14ac:dyDescent="0.15">
      <c r="A27" s="126" t="s">
        <v>52</v>
      </c>
      <c r="B27" s="123" t="s">
        <v>50</v>
      </c>
      <c r="C27" s="167">
        <v>7.88</v>
      </c>
      <c r="D27" s="168"/>
      <c r="E27" s="7"/>
      <c r="F27" s="156">
        <v>4976142</v>
      </c>
      <c r="G27" s="105"/>
      <c r="H27" s="169" t="s">
        <v>51</v>
      </c>
      <c r="I27" s="170"/>
      <c r="J27" s="170"/>
      <c r="K27" s="170"/>
      <c r="L27" s="106"/>
      <c r="M27" s="165"/>
      <c r="N27" s="166"/>
      <c r="O27" s="97"/>
      <c r="P27" s="171"/>
      <c r="Q27" s="172"/>
      <c r="R27" s="97"/>
      <c r="S27" s="171"/>
      <c r="T27" s="172"/>
      <c r="U27" s="97"/>
      <c r="V27" s="171"/>
      <c r="W27" s="172"/>
      <c r="X27" s="97"/>
      <c r="Y27" s="173"/>
      <c r="Z27" s="173"/>
      <c r="AA27" s="97"/>
      <c r="AB27" s="107"/>
      <c r="AC27" s="108"/>
      <c r="AD27" s="97"/>
      <c r="AE27" s="5">
        <f>SUM(P27,Q27,S27,T27,V27,W27,Y27,Z27)</f>
        <v>0</v>
      </c>
      <c r="AF27" s="5"/>
      <c r="AG27" s="1"/>
      <c r="AH27" s="69"/>
      <c r="AI27" s="1"/>
    </row>
    <row r="28" spans="1:35" ht="11" x14ac:dyDescent="0.15">
      <c r="A28" s="126" t="s">
        <v>53</v>
      </c>
      <c r="B28" s="123" t="s">
        <v>54</v>
      </c>
      <c r="C28" s="167">
        <v>7.88</v>
      </c>
      <c r="D28" s="168"/>
      <c r="E28" s="7"/>
      <c r="F28" s="156">
        <v>4976552</v>
      </c>
      <c r="G28" s="105"/>
      <c r="H28" s="169" t="s">
        <v>55</v>
      </c>
      <c r="I28" s="170"/>
      <c r="J28" s="170"/>
      <c r="K28" s="170"/>
      <c r="L28" s="106"/>
      <c r="M28" s="165"/>
      <c r="N28" s="166"/>
      <c r="O28" s="97"/>
      <c r="P28" s="171"/>
      <c r="Q28" s="172"/>
      <c r="R28" s="97"/>
      <c r="S28" s="171"/>
      <c r="T28" s="172"/>
      <c r="U28" s="97"/>
      <c r="V28" s="171"/>
      <c r="W28" s="172"/>
      <c r="X28" s="97"/>
      <c r="Y28" s="173"/>
      <c r="Z28" s="173"/>
      <c r="AA28" s="97"/>
      <c r="AB28" s="107"/>
      <c r="AC28" s="108"/>
      <c r="AD28" s="97"/>
      <c r="AE28" s="5">
        <f t="shared" si="0"/>
        <v>0</v>
      </c>
      <c r="AF28" s="5"/>
      <c r="AG28" s="1"/>
      <c r="AH28" s="69"/>
      <c r="AI28" s="1"/>
    </row>
    <row r="29" spans="1:35" ht="11" x14ac:dyDescent="0.15">
      <c r="A29" s="126" t="s">
        <v>56</v>
      </c>
      <c r="B29" s="123" t="s">
        <v>54</v>
      </c>
      <c r="C29" s="167">
        <v>7.88</v>
      </c>
      <c r="D29" s="168"/>
      <c r="E29" s="7"/>
      <c r="F29" s="151">
        <v>4976592</v>
      </c>
      <c r="G29" s="105"/>
      <c r="H29" s="169" t="s">
        <v>55</v>
      </c>
      <c r="I29" s="170"/>
      <c r="J29" s="170"/>
      <c r="K29" s="170"/>
      <c r="L29" s="106"/>
      <c r="M29" s="165"/>
      <c r="N29" s="166"/>
      <c r="O29" s="97"/>
      <c r="P29" s="242" t="s">
        <v>94</v>
      </c>
      <c r="Q29" s="243"/>
      <c r="R29" s="241"/>
      <c r="S29" s="244" t="s">
        <v>94</v>
      </c>
      <c r="T29" s="245"/>
      <c r="U29" s="241"/>
      <c r="V29" s="244" t="s">
        <v>94</v>
      </c>
      <c r="W29" s="245"/>
      <c r="X29" s="97"/>
      <c r="Y29" s="173"/>
      <c r="Z29" s="173"/>
      <c r="AA29" s="97"/>
      <c r="AB29" s="107"/>
      <c r="AC29" s="108"/>
      <c r="AD29" s="97"/>
      <c r="AE29" s="5">
        <f t="shared" si="0"/>
        <v>0</v>
      </c>
      <c r="AF29" s="5"/>
      <c r="AG29" s="1"/>
      <c r="AH29" s="69"/>
      <c r="AI29" s="1"/>
    </row>
    <row r="30" spans="1:35" ht="12" customHeight="1" x14ac:dyDescent="0.15">
      <c r="A30" s="126" t="s">
        <v>57</v>
      </c>
      <c r="B30" s="123" t="s">
        <v>50</v>
      </c>
      <c r="C30" s="167">
        <v>7.88</v>
      </c>
      <c r="D30" s="168"/>
      <c r="E30" s="7"/>
      <c r="F30" s="156">
        <v>4976652</v>
      </c>
      <c r="G30" s="105"/>
      <c r="H30" s="169" t="s">
        <v>55</v>
      </c>
      <c r="I30" s="170"/>
      <c r="J30" s="170"/>
      <c r="K30" s="176"/>
      <c r="L30" s="51"/>
      <c r="M30" s="165"/>
      <c r="N30" s="166"/>
      <c r="O30" s="97"/>
      <c r="P30" s="171"/>
      <c r="Q30" s="172"/>
      <c r="R30" s="97"/>
      <c r="S30" s="171"/>
      <c r="T30" s="172"/>
      <c r="U30" s="97"/>
      <c r="V30" s="171"/>
      <c r="W30" s="172"/>
      <c r="X30" s="97"/>
      <c r="Y30" s="173"/>
      <c r="Z30" s="173"/>
      <c r="AA30" s="97"/>
      <c r="AB30" s="107"/>
      <c r="AC30" s="108"/>
      <c r="AD30" s="97"/>
      <c r="AE30" s="5">
        <f>SUM(P30,Q30,S30,T30,V30,W30,Y30,Z30)</f>
        <v>0</v>
      </c>
      <c r="AF30" s="5"/>
      <c r="AG30" s="1"/>
      <c r="AH30" s="69"/>
      <c r="AI30" s="1"/>
    </row>
    <row r="31" spans="1:35" ht="12" customHeight="1" x14ac:dyDescent="0.15">
      <c r="A31" s="126" t="s">
        <v>58</v>
      </c>
      <c r="B31" s="123" t="s">
        <v>50</v>
      </c>
      <c r="C31" s="167">
        <v>7.88</v>
      </c>
      <c r="D31" s="168"/>
      <c r="E31" s="7"/>
      <c r="F31" s="156">
        <v>4976912</v>
      </c>
      <c r="G31" s="105"/>
      <c r="H31" s="169" t="s">
        <v>55</v>
      </c>
      <c r="I31" s="170"/>
      <c r="J31" s="170"/>
      <c r="K31" s="170"/>
      <c r="L31" s="51"/>
      <c r="M31" s="165"/>
      <c r="N31" s="166"/>
      <c r="O31" s="97"/>
      <c r="P31" s="171"/>
      <c r="Q31" s="172"/>
      <c r="R31" s="97"/>
      <c r="S31" s="171"/>
      <c r="T31" s="172"/>
      <c r="U31" s="97"/>
      <c r="V31" s="171"/>
      <c r="W31" s="172"/>
      <c r="X31" s="97"/>
      <c r="Y31" s="173"/>
      <c r="Z31" s="173"/>
      <c r="AA31" s="97"/>
      <c r="AB31" s="107"/>
      <c r="AC31" s="108"/>
      <c r="AD31" s="97"/>
      <c r="AE31" s="5">
        <f t="shared" si="0"/>
        <v>0</v>
      </c>
      <c r="AF31" s="5"/>
      <c r="AG31" s="1"/>
      <c r="AH31" s="69"/>
      <c r="AI31" s="1"/>
    </row>
    <row r="32" spans="1:35" ht="11" x14ac:dyDescent="0.15">
      <c r="A32" s="126" t="s">
        <v>59</v>
      </c>
      <c r="B32" s="123" t="s">
        <v>54</v>
      </c>
      <c r="C32" s="167">
        <v>7.88</v>
      </c>
      <c r="D32" s="168"/>
      <c r="E32" s="7"/>
      <c r="F32" s="156">
        <v>4976972</v>
      </c>
      <c r="G32" s="105"/>
      <c r="H32" s="169" t="s">
        <v>60</v>
      </c>
      <c r="I32" s="170"/>
      <c r="J32" s="170"/>
      <c r="K32" s="170"/>
      <c r="L32" s="51"/>
      <c r="M32" s="165"/>
      <c r="N32" s="166"/>
      <c r="O32" s="97"/>
      <c r="P32" s="242" t="s">
        <v>94</v>
      </c>
      <c r="Q32" s="243"/>
      <c r="R32" s="241"/>
      <c r="S32" s="244" t="s">
        <v>94</v>
      </c>
      <c r="T32" s="245"/>
      <c r="U32" s="241"/>
      <c r="V32" s="244" t="s">
        <v>94</v>
      </c>
      <c r="W32" s="245"/>
      <c r="X32" s="97"/>
      <c r="Y32" s="173"/>
      <c r="Z32" s="173"/>
      <c r="AA32" s="97"/>
      <c r="AB32" s="107"/>
      <c r="AC32" s="108"/>
      <c r="AD32" s="97"/>
      <c r="AE32" s="5">
        <f t="shared" ref="AE32" si="1">SUM(P32,Q32,S32,T32,V32,W32,Y32,Z32)</f>
        <v>0</v>
      </c>
      <c r="AF32" s="5"/>
      <c r="AG32" s="1"/>
      <c r="AH32" s="69"/>
      <c r="AI32" s="1"/>
    </row>
    <row r="33" spans="1:35" ht="11" x14ac:dyDescent="0.15">
      <c r="A33" s="126" t="s">
        <v>61</v>
      </c>
      <c r="B33" s="123" t="s">
        <v>54</v>
      </c>
      <c r="C33" s="167">
        <v>7.88</v>
      </c>
      <c r="D33" s="168"/>
      <c r="E33" s="7"/>
      <c r="F33" s="156">
        <v>4976962</v>
      </c>
      <c r="G33" s="105"/>
      <c r="H33" s="169" t="s">
        <v>62</v>
      </c>
      <c r="I33" s="170"/>
      <c r="J33" s="170"/>
      <c r="K33" s="170"/>
      <c r="L33" s="51"/>
      <c r="M33" s="165"/>
      <c r="N33" s="166"/>
      <c r="O33" s="97"/>
      <c r="P33" s="171"/>
      <c r="Q33" s="172"/>
      <c r="R33" s="97"/>
      <c r="S33" s="171"/>
      <c r="T33" s="172"/>
      <c r="U33" s="97"/>
      <c r="V33" s="171"/>
      <c r="W33" s="172"/>
      <c r="X33" s="97"/>
      <c r="Y33" s="173"/>
      <c r="Z33" s="173"/>
      <c r="AA33" s="97"/>
      <c r="AB33" s="107"/>
      <c r="AC33" s="108"/>
      <c r="AD33" s="97"/>
      <c r="AE33" s="5">
        <f t="shared" si="0"/>
        <v>0</v>
      </c>
      <c r="AF33" s="5"/>
      <c r="AG33" s="1"/>
      <c r="AH33" s="69" t="s">
        <v>63</v>
      </c>
      <c r="AI33" s="1"/>
    </row>
    <row r="34" spans="1:35" ht="11" x14ac:dyDescent="0.15">
      <c r="A34" s="126" t="s">
        <v>64</v>
      </c>
      <c r="B34" s="123" t="s">
        <v>54</v>
      </c>
      <c r="C34" s="167">
        <v>7.88</v>
      </c>
      <c r="D34" s="168"/>
      <c r="E34" s="7"/>
      <c r="F34" s="156">
        <v>4978202</v>
      </c>
      <c r="G34" s="105"/>
      <c r="H34" s="169" t="s">
        <v>60</v>
      </c>
      <c r="I34" s="170"/>
      <c r="J34" s="170"/>
      <c r="K34" s="170"/>
      <c r="L34" s="51"/>
      <c r="M34" s="165"/>
      <c r="N34" s="166"/>
      <c r="O34" s="97"/>
      <c r="P34" s="171"/>
      <c r="Q34" s="172"/>
      <c r="R34" s="97"/>
      <c r="S34" s="171"/>
      <c r="T34" s="172"/>
      <c r="U34" s="97"/>
      <c r="V34" s="171"/>
      <c r="W34" s="172"/>
      <c r="X34" s="97"/>
      <c r="Y34" s="173"/>
      <c r="Z34" s="173"/>
      <c r="AA34" s="97"/>
      <c r="AB34" s="107"/>
      <c r="AC34" s="108"/>
      <c r="AD34" s="97"/>
      <c r="AE34" s="5">
        <f t="shared" ref="AE34" si="2">SUM(P34,Q34,S34,T34,V34,W34,Y34,Z34)</f>
        <v>0</v>
      </c>
      <c r="AF34" s="5"/>
      <c r="AG34" s="1"/>
      <c r="AH34" s="69" t="s">
        <v>63</v>
      </c>
      <c r="AI34" s="1"/>
    </row>
    <row r="35" spans="1:35" ht="11" x14ac:dyDescent="0.15">
      <c r="A35" s="126" t="s">
        <v>92</v>
      </c>
      <c r="B35" s="123" t="s">
        <v>88</v>
      </c>
      <c r="C35" s="167">
        <v>7.88</v>
      </c>
      <c r="D35" s="168"/>
      <c r="E35" s="7"/>
      <c r="F35" s="156">
        <v>4975917</v>
      </c>
      <c r="G35" s="105"/>
      <c r="H35" s="169" t="s">
        <v>91</v>
      </c>
      <c r="I35" s="170"/>
      <c r="J35" s="170"/>
      <c r="K35" s="170"/>
      <c r="L35" s="106"/>
      <c r="M35" s="165"/>
      <c r="N35" s="166"/>
      <c r="O35" s="97"/>
      <c r="P35" s="242" t="s">
        <v>94</v>
      </c>
      <c r="Q35" s="243"/>
      <c r="R35" s="241"/>
      <c r="S35" s="244" t="s">
        <v>94</v>
      </c>
      <c r="T35" s="245"/>
      <c r="U35" s="241"/>
      <c r="V35" s="244" t="s">
        <v>94</v>
      </c>
      <c r="W35" s="245"/>
      <c r="X35" s="97"/>
      <c r="Y35" s="173"/>
      <c r="Z35" s="173"/>
      <c r="AA35" s="97"/>
      <c r="AB35" s="107"/>
      <c r="AC35" s="108"/>
      <c r="AD35" s="97"/>
      <c r="AE35" s="5">
        <f>SUM(P35,Q35,S35,T35,V35,W35,Y35,Z35)</f>
        <v>0</v>
      </c>
      <c r="AF35" s="5"/>
      <c r="AG35" s="1"/>
      <c r="AH35" s="69"/>
      <c r="AI35" s="1"/>
    </row>
    <row r="36" spans="1:35" ht="11" x14ac:dyDescent="0.15">
      <c r="A36" s="126" t="s">
        <v>93</v>
      </c>
      <c r="B36" s="123" t="s">
        <v>88</v>
      </c>
      <c r="C36" s="167">
        <v>7.88</v>
      </c>
      <c r="D36" s="168"/>
      <c r="E36" s="7"/>
      <c r="F36" s="156">
        <v>4975927</v>
      </c>
      <c r="G36" s="105"/>
      <c r="H36" s="169" t="s">
        <v>91</v>
      </c>
      <c r="I36" s="170"/>
      <c r="J36" s="170"/>
      <c r="K36" s="170"/>
      <c r="L36" s="106"/>
      <c r="M36" s="165"/>
      <c r="N36" s="166"/>
      <c r="O36" s="97"/>
      <c r="P36" s="242" t="s">
        <v>94</v>
      </c>
      <c r="Q36" s="243"/>
      <c r="R36" s="241"/>
      <c r="S36" s="244" t="s">
        <v>94</v>
      </c>
      <c r="T36" s="245"/>
      <c r="U36" s="241"/>
      <c r="V36" s="244" t="s">
        <v>94</v>
      </c>
      <c r="W36" s="245"/>
      <c r="X36" s="97"/>
      <c r="Y36" s="173"/>
      <c r="Z36" s="173"/>
      <c r="AA36" s="97"/>
      <c r="AB36" s="107"/>
      <c r="AC36" s="108"/>
      <c r="AD36" s="97"/>
      <c r="AE36" s="5">
        <f>SUM(P36,Q36,S36,T36,V36,W36,Y36,Z36)</f>
        <v>0</v>
      </c>
      <c r="AF36" s="5"/>
      <c r="AG36" s="1"/>
      <c r="AH36" s="69"/>
      <c r="AI36" s="1"/>
    </row>
    <row r="37" spans="1:35" ht="11" x14ac:dyDescent="0.15">
      <c r="A37" s="126" t="s">
        <v>65</v>
      </c>
      <c r="B37" s="123" t="s">
        <v>50</v>
      </c>
      <c r="C37" s="167">
        <v>7.88</v>
      </c>
      <c r="D37" s="168"/>
      <c r="E37" s="7"/>
      <c r="F37" s="156">
        <v>4977012</v>
      </c>
      <c r="G37" s="105"/>
      <c r="H37" s="169" t="s">
        <v>66</v>
      </c>
      <c r="I37" s="170"/>
      <c r="J37" s="170"/>
      <c r="K37" s="170"/>
      <c r="L37" s="106"/>
      <c r="M37" s="165"/>
      <c r="N37" s="166"/>
      <c r="O37" s="97"/>
      <c r="P37" s="171"/>
      <c r="Q37" s="172"/>
      <c r="R37" s="97"/>
      <c r="S37" s="171"/>
      <c r="T37" s="172"/>
      <c r="U37" s="97"/>
      <c r="V37" s="171"/>
      <c r="W37" s="172"/>
      <c r="X37" s="97"/>
      <c r="Y37" s="173"/>
      <c r="Z37" s="173"/>
      <c r="AA37" s="97"/>
      <c r="AB37" s="107"/>
      <c r="AC37" s="108"/>
      <c r="AD37" s="97"/>
      <c r="AE37" s="5">
        <f>SUM(P37,Q37,S37,T37,V37,W37,Y37,Z37)</f>
        <v>0</v>
      </c>
      <c r="AF37" s="5"/>
      <c r="AG37" s="1"/>
      <c r="AH37" s="69"/>
      <c r="AI37" s="1"/>
    </row>
    <row r="38" spans="1:35" ht="11" x14ac:dyDescent="0.15">
      <c r="A38" s="126" t="s">
        <v>67</v>
      </c>
      <c r="B38" s="123" t="s">
        <v>68</v>
      </c>
      <c r="C38" s="167">
        <v>7.88</v>
      </c>
      <c r="D38" s="168"/>
      <c r="E38" s="7"/>
      <c r="F38" s="156">
        <v>4977032</v>
      </c>
      <c r="G38" s="105"/>
      <c r="H38" s="169" t="s">
        <v>66</v>
      </c>
      <c r="I38" s="170"/>
      <c r="J38" s="170"/>
      <c r="K38" s="170"/>
      <c r="L38" s="51"/>
      <c r="M38" s="165"/>
      <c r="N38" s="166"/>
      <c r="O38" s="97"/>
      <c r="P38" s="171"/>
      <c r="Q38" s="172"/>
      <c r="R38" s="97"/>
      <c r="S38" s="171"/>
      <c r="T38" s="172"/>
      <c r="U38" s="97"/>
      <c r="V38" s="171"/>
      <c r="W38" s="172"/>
      <c r="X38" s="97"/>
      <c r="Y38" s="173"/>
      <c r="Z38" s="173"/>
      <c r="AA38" s="97"/>
      <c r="AB38" s="107"/>
      <c r="AC38" s="108"/>
      <c r="AD38" s="97"/>
      <c r="AE38" s="5">
        <f t="shared" ref="AE38" si="3">SUM(P38,Q38,S38,T38,V38,W38,Y38,Z38)</f>
        <v>0</v>
      </c>
      <c r="AF38" s="5"/>
      <c r="AG38" s="1"/>
      <c r="AH38" s="69"/>
      <c r="AI38" s="1"/>
    </row>
    <row r="39" spans="1:35" ht="11" x14ac:dyDescent="0.15">
      <c r="A39" s="126" t="s">
        <v>69</v>
      </c>
      <c r="B39" s="123" t="s">
        <v>50</v>
      </c>
      <c r="C39" s="167">
        <v>7.88</v>
      </c>
      <c r="D39" s="168"/>
      <c r="E39" s="7"/>
      <c r="F39" s="156">
        <v>4977042</v>
      </c>
      <c r="G39" s="105"/>
      <c r="H39" s="169" t="s">
        <v>66</v>
      </c>
      <c r="I39" s="170"/>
      <c r="J39" s="170"/>
      <c r="K39" s="170"/>
      <c r="L39" s="51"/>
      <c r="M39" s="165"/>
      <c r="N39" s="166"/>
      <c r="O39" s="97"/>
      <c r="P39" s="171"/>
      <c r="Q39" s="172"/>
      <c r="R39" s="97"/>
      <c r="S39" s="171"/>
      <c r="T39" s="172"/>
      <c r="U39" s="97"/>
      <c r="V39" s="171"/>
      <c r="W39" s="172"/>
      <c r="X39" s="97"/>
      <c r="Y39" s="173"/>
      <c r="Z39" s="173"/>
      <c r="AA39" s="97"/>
      <c r="AB39" s="107"/>
      <c r="AC39" s="108"/>
      <c r="AD39" s="97"/>
      <c r="AE39" s="5">
        <f t="shared" si="0"/>
        <v>0</v>
      </c>
      <c r="AF39" s="5"/>
      <c r="AG39" s="1"/>
      <c r="AH39" s="69"/>
      <c r="AI39" s="1"/>
    </row>
    <row r="40" spans="1:35" ht="11" x14ac:dyDescent="0.15">
      <c r="A40" s="126" t="s">
        <v>70</v>
      </c>
      <c r="B40" s="123" t="s">
        <v>71</v>
      </c>
      <c r="C40" s="167">
        <v>8.8800000000000008</v>
      </c>
      <c r="D40" s="168"/>
      <c r="E40" s="7"/>
      <c r="F40" s="146">
        <v>4977442</v>
      </c>
      <c r="G40" s="105"/>
      <c r="H40" s="169" t="s">
        <v>72</v>
      </c>
      <c r="I40" s="170"/>
      <c r="J40" s="170"/>
      <c r="K40" s="170"/>
      <c r="L40" s="106"/>
      <c r="M40" s="165"/>
      <c r="N40" s="166"/>
      <c r="O40" s="97"/>
      <c r="P40" s="242" t="s">
        <v>94</v>
      </c>
      <c r="Q40" s="243"/>
      <c r="R40" s="241"/>
      <c r="S40" s="244" t="s">
        <v>94</v>
      </c>
      <c r="T40" s="245"/>
      <c r="U40" s="241"/>
      <c r="V40" s="244" t="s">
        <v>94</v>
      </c>
      <c r="W40" s="245"/>
      <c r="X40" s="97"/>
      <c r="Y40" s="173"/>
      <c r="Z40" s="173"/>
      <c r="AA40" s="97"/>
      <c r="AB40" s="107"/>
      <c r="AC40" s="108"/>
      <c r="AD40" s="97"/>
      <c r="AE40" s="5">
        <f t="shared" ref="AE40" si="4">SUM(P40,Q40,S40,T40,V40,W40,Y40,Z40)</f>
        <v>0</v>
      </c>
      <c r="AF40" s="5"/>
      <c r="AG40" s="1"/>
      <c r="AH40" s="69"/>
      <c r="AI40" s="1"/>
    </row>
    <row r="41" spans="1:35" ht="11" x14ac:dyDescent="0.15">
      <c r="A41" s="126" t="s">
        <v>73</v>
      </c>
      <c r="B41" s="123" t="s">
        <v>71</v>
      </c>
      <c r="C41" s="174">
        <v>8.8800000000000008</v>
      </c>
      <c r="D41" s="175"/>
      <c r="E41" s="7"/>
      <c r="F41" s="146">
        <v>4977452</v>
      </c>
      <c r="G41" s="105"/>
      <c r="H41" s="169" t="s">
        <v>72</v>
      </c>
      <c r="I41" s="170"/>
      <c r="J41" s="170"/>
      <c r="K41" s="170"/>
      <c r="L41" s="106"/>
      <c r="M41" s="165"/>
      <c r="N41" s="166"/>
      <c r="O41" s="97"/>
      <c r="P41" s="171"/>
      <c r="Q41" s="172"/>
      <c r="R41" s="97"/>
      <c r="S41" s="171"/>
      <c r="T41" s="172"/>
      <c r="U41" s="97"/>
      <c r="V41" s="171"/>
      <c r="W41" s="172"/>
      <c r="X41" s="97"/>
      <c r="Y41" s="173"/>
      <c r="Z41" s="173"/>
      <c r="AA41" s="97"/>
      <c r="AB41" s="107"/>
      <c r="AC41" s="108"/>
      <c r="AD41" s="97"/>
      <c r="AE41" s="5">
        <f t="shared" si="0"/>
        <v>0</v>
      </c>
      <c r="AF41" s="5"/>
      <c r="AG41" s="1"/>
      <c r="AH41" s="69"/>
      <c r="AI41" s="1"/>
    </row>
    <row r="42" spans="1:35" ht="14" x14ac:dyDescent="0.2">
      <c r="A42" s="52"/>
      <c r="B42" s="52"/>
      <c r="C42" s="53"/>
      <c r="D42" s="53"/>
      <c r="E42" s="52"/>
      <c r="F42" s="52"/>
      <c r="G42" s="52"/>
      <c r="H42" s="52"/>
      <c r="I42" s="52"/>
      <c r="J42" s="52"/>
      <c r="K42" s="52"/>
      <c r="L42" s="53"/>
      <c r="M42" s="52"/>
      <c r="N42" s="54" t="s">
        <v>74</v>
      </c>
      <c r="O42" s="52"/>
      <c r="P42" s="223">
        <f>SUM(P26:P41)</f>
        <v>0</v>
      </c>
      <c r="Q42" s="224"/>
      <c r="R42" s="52"/>
      <c r="S42" s="223">
        <f>SUM(S26:S41)</f>
        <v>0</v>
      </c>
      <c r="T42" s="224"/>
      <c r="U42" s="55"/>
      <c r="V42" s="223">
        <f>SUM(V26:V41)</f>
        <v>0</v>
      </c>
      <c r="W42" s="224"/>
      <c r="X42" s="130"/>
      <c r="Y42" s="225"/>
      <c r="Z42" s="225"/>
      <c r="AA42" s="109"/>
      <c r="AB42" s="48"/>
      <c r="AC42" s="49"/>
      <c r="AD42" s="50"/>
      <c r="AE42" s="5"/>
      <c r="AF42" s="69"/>
      <c r="AG42" s="1"/>
      <c r="AH42" s="69"/>
      <c r="AI42" s="1"/>
    </row>
    <row r="43" spans="1:35" ht="6" customHeight="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6"/>
      <c r="O43" s="53"/>
      <c r="P43" s="57"/>
      <c r="Q43" s="57"/>
      <c r="R43" s="53"/>
      <c r="S43" s="57"/>
      <c r="T43" s="57"/>
      <c r="U43" s="58"/>
      <c r="V43" s="57"/>
      <c r="W43" s="57"/>
      <c r="X43" s="58"/>
      <c r="Y43" s="57"/>
      <c r="Z43" s="57"/>
      <c r="AA43" s="109"/>
      <c r="AB43" s="59"/>
      <c r="AC43" s="60"/>
      <c r="AD43" s="50"/>
      <c r="AE43" s="5">
        <v>1</v>
      </c>
      <c r="AF43" s="69"/>
      <c r="AG43" s="1"/>
      <c r="AH43" s="69"/>
      <c r="AI43" s="1"/>
    </row>
    <row r="44" spans="1:35" ht="14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6"/>
      <c r="O44" s="53"/>
      <c r="P44" s="57"/>
      <c r="Q44" s="57"/>
      <c r="R44" s="53"/>
      <c r="S44" s="57"/>
      <c r="T44" s="57"/>
      <c r="U44" s="58"/>
      <c r="V44" s="57"/>
      <c r="W44" s="56" t="s">
        <v>75</v>
      </c>
      <c r="X44" s="58"/>
      <c r="Y44" s="221">
        <f xml:space="preserve"> SUM(P42, S42, V42)</f>
        <v>0</v>
      </c>
      <c r="Z44" s="222"/>
      <c r="AA44" s="109"/>
      <c r="AB44" s="59"/>
      <c r="AC44" s="60"/>
      <c r="AD44" s="50"/>
      <c r="AE44" s="5">
        <v>1</v>
      </c>
      <c r="AF44" s="69"/>
      <c r="AG44" s="1"/>
      <c r="AH44" s="69"/>
      <c r="AI44" s="1"/>
    </row>
    <row r="45" spans="1:35" ht="12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2"/>
      <c r="M45" s="46"/>
      <c r="N45" s="61"/>
      <c r="O45" s="61"/>
      <c r="P45" s="61"/>
      <c r="Q45" s="61"/>
      <c r="R45" s="61"/>
      <c r="S45" s="120"/>
      <c r="T45" s="120"/>
      <c r="U45" s="120"/>
      <c r="V45" s="120"/>
      <c r="W45" s="120"/>
      <c r="X45" s="120"/>
      <c r="Y45" s="120"/>
      <c r="Z45" s="121"/>
      <c r="AA45" s="97"/>
      <c r="AB45" s="107"/>
      <c r="AC45" s="108"/>
      <c r="AD45" s="97"/>
      <c r="AE45" s="5">
        <v>1</v>
      </c>
      <c r="AF45" s="5"/>
      <c r="AG45" s="1"/>
      <c r="AH45" s="69"/>
      <c r="AI45" s="1"/>
    </row>
    <row r="46" spans="1:35" ht="14" customHeight="1" x14ac:dyDescent="0.15">
      <c r="A46" s="218" t="s">
        <v>76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20"/>
      <c r="AA46" s="97"/>
      <c r="AB46" s="107"/>
      <c r="AC46" s="108"/>
      <c r="AD46" s="97"/>
      <c r="AE46" s="5">
        <v>1</v>
      </c>
      <c r="AF46" s="5"/>
      <c r="AG46" s="1"/>
      <c r="AH46" s="69"/>
      <c r="AI46" s="1"/>
    </row>
    <row r="47" spans="1:35" ht="20.25" customHeight="1" x14ac:dyDescent="0.15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7"/>
      <c r="AA47" s="97"/>
      <c r="AB47" s="107"/>
      <c r="AC47" s="108"/>
      <c r="AD47" s="97"/>
      <c r="AE47" s="5">
        <v>1</v>
      </c>
      <c r="AF47" s="5"/>
      <c r="AG47" s="1"/>
      <c r="AH47" s="69"/>
      <c r="AI47" s="1"/>
    </row>
    <row r="48" spans="1:35" ht="20.25" customHeight="1" x14ac:dyDescent="0.15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7"/>
      <c r="AA48" s="97"/>
      <c r="AB48" s="107"/>
      <c r="AC48" s="108"/>
      <c r="AD48" s="97"/>
      <c r="AE48" s="5">
        <v>1</v>
      </c>
      <c r="AF48" s="5"/>
      <c r="AG48" s="1"/>
      <c r="AH48" s="69"/>
      <c r="AI48" s="1"/>
    </row>
    <row r="49" spans="1:35" ht="11" x14ac:dyDescent="0.15">
      <c r="A49" s="1"/>
      <c r="C49" s="88"/>
      <c r="D49" s="5"/>
      <c r="E49" s="3"/>
      <c r="F49" s="6"/>
      <c r="G49" s="6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97"/>
      <c r="AB49" s="107"/>
      <c r="AC49" s="108"/>
      <c r="AD49" s="97"/>
      <c r="AE49" s="5"/>
      <c r="AF49" s="5"/>
      <c r="AG49" s="1"/>
      <c r="AH49" s="69"/>
      <c r="AI49" s="1"/>
    </row>
    <row r="50" spans="1:35" ht="12.75" customHeight="1" x14ac:dyDescent="0.15">
      <c r="A50" s="1"/>
      <c r="C50" s="88"/>
      <c r="D50" s="5"/>
      <c r="E50" s="3"/>
      <c r="F50" s="6"/>
      <c r="G50" s="6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5"/>
      <c r="AB50" s="5"/>
      <c r="AC50" s="5"/>
      <c r="AD50" s="5"/>
      <c r="AE50" s="5"/>
      <c r="AF50" s="5"/>
      <c r="AG50" s="5"/>
      <c r="AH50" s="69"/>
      <c r="AI50" s="1"/>
    </row>
    <row r="51" spans="1:35" ht="11.25" customHeight="1" x14ac:dyDescent="0.15">
      <c r="A51" s="1"/>
      <c r="C51" s="88"/>
      <c r="D51" s="5"/>
      <c r="E51" s="3"/>
      <c r="F51" s="6"/>
      <c r="G51" s="6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5"/>
      <c r="AB51" s="5"/>
      <c r="AC51" s="5"/>
      <c r="AD51" s="5"/>
      <c r="AE51" s="5"/>
      <c r="AF51" s="5"/>
      <c r="AG51" s="5"/>
      <c r="AH51" s="69"/>
      <c r="AI51" s="1"/>
    </row>
    <row r="52" spans="1:35" ht="30" customHeight="1" x14ac:dyDescent="0.15">
      <c r="A52" s="1"/>
      <c r="C52" s="88"/>
      <c r="D52" s="5"/>
      <c r="E52" s="3"/>
      <c r="F52" s="6"/>
      <c r="G52" s="6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5"/>
      <c r="AB52" s="5"/>
      <c r="AC52" s="5"/>
      <c r="AD52" s="5"/>
      <c r="AE52" s="5"/>
      <c r="AF52" s="5"/>
      <c r="AG52" s="5"/>
      <c r="AH52" s="69"/>
      <c r="AI52" s="1"/>
    </row>
    <row r="53" spans="1:35" ht="30" customHeight="1" x14ac:dyDescent="0.15">
      <c r="A53" s="1"/>
      <c r="C53" s="88"/>
      <c r="D53" s="5"/>
      <c r="E53" s="3"/>
      <c r="F53" s="6"/>
      <c r="G53" s="6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5"/>
      <c r="AB53" s="5"/>
      <c r="AC53" s="5"/>
      <c r="AD53" s="5"/>
      <c r="AE53" s="5"/>
      <c r="AF53" s="5"/>
      <c r="AG53" s="5"/>
      <c r="AH53" s="69"/>
      <c r="AI53" s="1"/>
    </row>
    <row r="54" spans="1:35" ht="30" customHeight="1" x14ac:dyDescent="0.15">
      <c r="A54" s="1"/>
      <c r="C54" s="88"/>
      <c r="D54" s="5"/>
      <c r="E54" s="3"/>
      <c r="F54" s="6"/>
      <c r="G54" s="6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"/>
      <c r="AB54" s="6"/>
      <c r="AC54" s="6"/>
      <c r="AD54" s="6"/>
      <c r="AE54" s="5"/>
      <c r="AF54" s="6"/>
      <c r="AG54" s="6"/>
      <c r="AH54" s="110"/>
      <c r="AI54" s="1"/>
    </row>
    <row r="55" spans="1:35" ht="30" customHeight="1" x14ac:dyDescent="0.15">
      <c r="A55" s="1"/>
      <c r="C55" s="88"/>
      <c r="D55" s="5"/>
      <c r="E55" s="3"/>
      <c r="F55" s="6"/>
      <c r="G55" s="6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1"/>
      <c r="AC55" s="4"/>
      <c r="AD55" s="4"/>
      <c r="AE55" s="69"/>
      <c r="AF55" s="69"/>
      <c r="AH55" s="1"/>
      <c r="AI55" s="1"/>
    </row>
    <row r="56" spans="1:35" ht="30" customHeight="1" x14ac:dyDescent="0.15">
      <c r="A56" s="1"/>
      <c r="C56" s="88"/>
      <c r="D56" s="5"/>
      <c r="E56" s="3"/>
      <c r="F56" s="6"/>
      <c r="G56" s="6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1"/>
      <c r="AC56" s="4"/>
      <c r="AD56" s="4"/>
      <c r="AE56" s="69"/>
      <c r="AF56" s="69"/>
      <c r="AH56" s="1"/>
      <c r="AI56" s="1"/>
    </row>
    <row r="57" spans="1:35" ht="30" customHeight="1" x14ac:dyDescent="0.15">
      <c r="A57" s="1"/>
      <c r="C57" s="88"/>
      <c r="D57" s="5"/>
      <c r="E57" s="3"/>
      <c r="F57" s="6"/>
      <c r="G57" s="6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1"/>
      <c r="AC57" s="4"/>
      <c r="AD57" s="4"/>
      <c r="AE57" s="69"/>
      <c r="AF57" s="69"/>
      <c r="AH57" s="1"/>
      <c r="AI57" s="1"/>
    </row>
  </sheetData>
  <sheetProtection algorithmName="SHA-512" hashValue="kyEzfkcnlhAKuUrlDW55IFWoYme89E0PXFzRhIimyJLImOPOq9JCCL9DK6oNGnUBOCW9FNoazP+L3OzLxrse0A==" saltValue="Fc5HqNDI49612qXQRtQkmQ==" spinCount="100000" sheet="1" autoFilter="0"/>
  <autoFilter ref="AE1:AE58" xr:uid="{00000000-0009-0000-0000-000000000000}"/>
  <sortState xmlns:xlrd2="http://schemas.microsoft.com/office/spreadsheetml/2017/richdata2" ref="A27:A43">
    <sortCondition ref="A27:A43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A02E60F5-FBB2-444B-9891-133BC3AFDD26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/>
      <headerFooter alignWithMargins="0">
        <oddHeader>&amp;Rprinted on: &amp;D</oddHeader>
      </headerFooter>
      <autoFilter ref="B1" xr:uid="{E5AFF766-9034-C243-906F-041CC7158A84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B7721DFC-377B-2444-921D-D2ED727B1A7F}"/>
    </customSheetView>
  </customSheetViews>
  <mergeCells count="154">
    <mergeCell ref="P33:Q33"/>
    <mergeCell ref="S33:T33"/>
    <mergeCell ref="V33:W33"/>
    <mergeCell ref="P34:Q34"/>
    <mergeCell ref="S34:T34"/>
    <mergeCell ref="V34:W34"/>
    <mergeCell ref="P37:Q37"/>
    <mergeCell ref="S37:T37"/>
    <mergeCell ref="V37:W37"/>
    <mergeCell ref="AB21:AC21"/>
    <mergeCell ref="V21:W21"/>
    <mergeCell ref="Y21:Z21"/>
    <mergeCell ref="S21:T21"/>
    <mergeCell ref="M23:N23"/>
    <mergeCell ref="P21:Q21"/>
    <mergeCell ref="K21:N21"/>
    <mergeCell ref="M22:N22"/>
    <mergeCell ref="S22:T22"/>
    <mergeCell ref="V22:W22"/>
    <mergeCell ref="P22:Q22"/>
    <mergeCell ref="A48:Z48"/>
    <mergeCell ref="A47:Z47"/>
    <mergeCell ref="A46:Z46"/>
    <mergeCell ref="Y44:Z44"/>
    <mergeCell ref="H41:K41"/>
    <mergeCell ref="H37:K37"/>
    <mergeCell ref="S42:T42"/>
    <mergeCell ref="V42:W42"/>
    <mergeCell ref="Y42:Z42"/>
    <mergeCell ref="Y39:Z39"/>
    <mergeCell ref="P42:Q42"/>
    <mergeCell ref="Y37:Z37"/>
    <mergeCell ref="Y41:Z41"/>
    <mergeCell ref="Y38:Z38"/>
    <mergeCell ref="Y40:Z40"/>
    <mergeCell ref="H40:K40"/>
    <mergeCell ref="H38:K38"/>
    <mergeCell ref="H39:K39"/>
    <mergeCell ref="P38:Q38"/>
    <mergeCell ref="S38:T38"/>
    <mergeCell ref="P40:Q40"/>
    <mergeCell ref="S40:T40"/>
    <mergeCell ref="V40:W40"/>
    <mergeCell ref="P41:Q41"/>
    <mergeCell ref="A6:Z6"/>
    <mergeCell ref="B11:C11"/>
    <mergeCell ref="H23:K23"/>
    <mergeCell ref="P11:U11"/>
    <mergeCell ref="J18:Z18"/>
    <mergeCell ref="G17:I17"/>
    <mergeCell ref="J17:M17"/>
    <mergeCell ref="N17:Z17"/>
    <mergeCell ref="P20:Z20"/>
    <mergeCell ref="B15:I15"/>
    <mergeCell ref="E18:F18"/>
    <mergeCell ref="P8:Z8"/>
    <mergeCell ref="P9:Z9"/>
    <mergeCell ref="P10:Z10"/>
    <mergeCell ref="P12:Z12"/>
    <mergeCell ref="W11:Z11"/>
    <mergeCell ref="B8:I8"/>
    <mergeCell ref="B12:I12"/>
    <mergeCell ref="B13:I13"/>
    <mergeCell ref="B14:I14"/>
    <mergeCell ref="Y23:Z23"/>
    <mergeCell ref="B9:I9"/>
    <mergeCell ref="B10:I10"/>
    <mergeCell ref="S23:T23"/>
    <mergeCell ref="Y34:Z34"/>
    <mergeCell ref="V29:W29"/>
    <mergeCell ref="P13:Z13"/>
    <mergeCell ref="P14:Z14"/>
    <mergeCell ref="P15:Z15"/>
    <mergeCell ref="Y22:Z22"/>
    <mergeCell ref="V23:W23"/>
    <mergeCell ref="E11:I11"/>
    <mergeCell ref="G18:I18"/>
    <mergeCell ref="B20:I20"/>
    <mergeCell ref="B21:I21"/>
    <mergeCell ref="B19:I19"/>
    <mergeCell ref="J19:M19"/>
    <mergeCell ref="N19:O19"/>
    <mergeCell ref="P23:Q23"/>
    <mergeCell ref="H26:K26"/>
    <mergeCell ref="Y26:Z26"/>
    <mergeCell ref="P26:Q26"/>
    <mergeCell ref="S26:T26"/>
    <mergeCell ref="V26:W26"/>
    <mergeCell ref="P30:Q30"/>
    <mergeCell ref="S30:T30"/>
    <mergeCell ref="V30:W30"/>
    <mergeCell ref="P31:Q31"/>
    <mergeCell ref="H29:K29"/>
    <mergeCell ref="H28:K28"/>
    <mergeCell ref="H27:K27"/>
    <mergeCell ref="H32:K32"/>
    <mergeCell ref="P27:Q27"/>
    <mergeCell ref="S27:T27"/>
    <mergeCell ref="V27:W27"/>
    <mergeCell ref="P28:Q28"/>
    <mergeCell ref="S28:T28"/>
    <mergeCell ref="V28:W28"/>
    <mergeCell ref="P29:Q29"/>
    <mergeCell ref="S29:T29"/>
    <mergeCell ref="S31:T31"/>
    <mergeCell ref="V31:W31"/>
    <mergeCell ref="P32:Q32"/>
    <mergeCell ref="S32:T32"/>
    <mergeCell ref="V32:W32"/>
    <mergeCell ref="A20:A21"/>
    <mergeCell ref="C22:D23"/>
    <mergeCell ref="C26:D26"/>
    <mergeCell ref="C27:D27"/>
    <mergeCell ref="C28:D28"/>
    <mergeCell ref="C29:D29"/>
    <mergeCell ref="C30:D30"/>
    <mergeCell ref="C31:D31"/>
    <mergeCell ref="C32:D32"/>
    <mergeCell ref="Y33:Z33"/>
    <mergeCell ref="Y31:Z31"/>
    <mergeCell ref="Y28:Z28"/>
    <mergeCell ref="Y29:Z29"/>
    <mergeCell ref="Y27:Z27"/>
    <mergeCell ref="S41:T41"/>
    <mergeCell ref="V41:W41"/>
    <mergeCell ref="C40:D40"/>
    <mergeCell ref="C41:D41"/>
    <mergeCell ref="V38:W38"/>
    <mergeCell ref="P39:Q39"/>
    <mergeCell ref="S39:T39"/>
    <mergeCell ref="V39:W39"/>
    <mergeCell ref="C33:D33"/>
    <mergeCell ref="C34:D34"/>
    <mergeCell ref="C37:D37"/>
    <mergeCell ref="C38:D38"/>
    <mergeCell ref="C39:D39"/>
    <mergeCell ref="H33:K33"/>
    <mergeCell ref="H34:K34"/>
    <mergeCell ref="Y30:Z30"/>
    <mergeCell ref="Y32:Z32"/>
    <mergeCell ref="H31:K31"/>
    <mergeCell ref="H30:K30"/>
    <mergeCell ref="C35:D35"/>
    <mergeCell ref="H35:K35"/>
    <mergeCell ref="P35:Q35"/>
    <mergeCell ref="S35:T35"/>
    <mergeCell ref="V35:W35"/>
    <mergeCell ref="Y35:Z35"/>
    <mergeCell ref="C36:D36"/>
    <mergeCell ref="H36:K36"/>
    <mergeCell ref="P36:Q36"/>
    <mergeCell ref="S36:T36"/>
    <mergeCell ref="V36:W36"/>
    <mergeCell ref="Y36:Z36"/>
  </mergeCells>
  <phoneticPr fontId="0" type="noConversion"/>
  <conditionalFormatting sqref="C26:C41">
    <cfRule type="cellIs" dxfId="0" priority="26" stopIfTrue="1" operator="notEqual">
      <formula>#REF!</formula>
    </cfRule>
  </conditionalFormatting>
  <dataValidations disablePrompts="1" count="1">
    <dataValidation type="list" allowBlank="1" showInputMessage="1" showErrorMessage="1" sqref="N19:O19" xr:uid="{210D39D6-1447-9C48-8578-34D57AA2B83E}">
      <formula1>$AG$17:$AG$18</formula1>
    </dataValidation>
  </dataValidations>
  <printOptions horizontalCentered="1"/>
  <pageMargins left="0" right="0" top="0.36" bottom="0.13" header="0.18" footer="0.05"/>
  <pageSetup scale="94" orientation="portrait" r:id="rId1"/>
  <headerFooter alignWithMargins="0">
    <oddHeader>&amp;Rprinted on: &amp;D</oddHeader>
    <oddFooter>&amp;C&amp;Pof&amp;N</oddFooter>
  </headerFooter>
  <ignoredErrors>
    <ignoredError sqref="A43:B43 E28:E29 E41 A46:B53 A45:B45 T45:Y45 A44:B44 X44 X26 A42:B42 R42 U42 X42 E26 E31 E39 E33 I33:L33 G33 I41:L41 O42 Z44 E43:Z43 E46:Z53 E45:R45 E44:V44 E42:M42 G28:L29 G41 G26:L26 G31:L31 G39:L3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3FD6-7EDF-AB4F-B7B8-D7573BA17149}">
  <dimension ref="A1:Q32"/>
  <sheetViews>
    <sheetView topLeftCell="C1" zoomScale="130" zoomScaleNormal="130" workbookViewId="0">
      <selection activeCell="C2" sqref="C2"/>
    </sheetView>
  </sheetViews>
  <sheetFormatPr baseColWidth="10" defaultColWidth="11.5" defaultRowHeight="13" x14ac:dyDescent="0.2"/>
  <cols>
    <col min="1" max="1" width="10.83203125" style="8"/>
    <col min="2" max="2" width="20.6640625" style="8" customWidth="1"/>
    <col min="3" max="3" width="27.6640625" style="17" customWidth="1"/>
    <col min="4" max="4" width="7" style="45" customWidth="1"/>
    <col min="6" max="6" width="10.83203125" style="135"/>
    <col min="7" max="7" width="20.83203125" style="135" customWidth="1"/>
    <col min="8" max="8" width="10.83203125" style="136"/>
    <col min="9" max="9" width="15.6640625" style="138" customWidth="1"/>
    <col min="10" max="10" width="10.83203125" style="135"/>
    <col min="11" max="11" width="20.83203125" style="135" customWidth="1"/>
    <col min="12" max="12" width="10.83203125" style="136"/>
    <col min="13" max="13" width="15.6640625" style="138" customWidth="1"/>
    <col min="14" max="14" width="10.83203125" style="135"/>
    <col min="15" max="15" width="20.83203125" style="135" customWidth="1"/>
    <col min="16" max="16" width="10.83203125" style="136"/>
    <col min="17" max="17" width="15.6640625" style="138" customWidth="1"/>
  </cols>
  <sheetData>
    <row r="1" spans="1:17" x14ac:dyDescent="0.2">
      <c r="A1" s="134" t="s">
        <v>77</v>
      </c>
      <c r="B1" s="134" t="s">
        <v>78</v>
      </c>
      <c r="C1" s="147" t="s">
        <v>42</v>
      </c>
      <c r="D1" s="148" t="s">
        <v>79</v>
      </c>
      <c r="E1" s="133" t="s">
        <v>80</v>
      </c>
      <c r="F1" s="139" t="s">
        <v>37</v>
      </c>
      <c r="G1" s="139" t="s">
        <v>81</v>
      </c>
      <c r="H1" s="139" t="s">
        <v>82</v>
      </c>
      <c r="I1" s="137" t="s">
        <v>83</v>
      </c>
      <c r="J1" s="140" t="s">
        <v>37</v>
      </c>
      <c r="K1" s="140" t="s">
        <v>81</v>
      </c>
      <c r="L1" s="140" t="s">
        <v>82</v>
      </c>
      <c r="M1" s="141" t="s">
        <v>83</v>
      </c>
      <c r="N1" s="142" t="s">
        <v>37</v>
      </c>
      <c r="O1" s="142" t="s">
        <v>81</v>
      </c>
      <c r="P1" s="142" t="s">
        <v>82</v>
      </c>
      <c r="Q1" s="143" t="s">
        <v>83</v>
      </c>
    </row>
    <row r="2" spans="1:17" x14ac:dyDescent="0.2">
      <c r="A2" s="149"/>
      <c r="B2" s="150"/>
      <c r="C2" s="144" t="s">
        <v>49</v>
      </c>
      <c r="D2" s="156">
        <v>4976102</v>
      </c>
      <c r="E2" s="152">
        <v>19049</v>
      </c>
      <c r="F2" s="153">
        <f>'2026 Finished Grass - V3'!$P$21</f>
        <v>46118</v>
      </c>
      <c r="G2" s="153">
        <f>'2026 Finished Grass - V3'!$P$21</f>
        <v>46118</v>
      </c>
      <c r="H2" s="154" t="str">
        <f>'2026 Finished Grass - V3'!$P$26</f>
        <v>S/O</v>
      </c>
      <c r="I2" s="155"/>
      <c r="J2" s="153">
        <f>'2026 Finished Grass - V3'!$S$21</f>
        <v>46132</v>
      </c>
      <c r="K2" s="153">
        <f>'2026 Finished Grass - V3'!$S$21</f>
        <v>46132</v>
      </c>
      <c r="L2" s="154" t="str">
        <f>'2026 Finished Grass - V3'!$S$26</f>
        <v>S/O</v>
      </c>
      <c r="M2" s="155"/>
      <c r="N2" s="153">
        <f>'2026 Finished Grass - V3'!$V$21</f>
        <v>46146</v>
      </c>
      <c r="O2" s="153">
        <f>'2026 Finished Grass - V3'!$V$21</f>
        <v>46146</v>
      </c>
      <c r="P2" s="154" t="str">
        <f>'2026 Finished Grass - V3'!$V$26</f>
        <v>S/O</v>
      </c>
    </row>
    <row r="3" spans="1:17" x14ac:dyDescent="0.2">
      <c r="A3" s="149"/>
      <c r="B3" s="150"/>
      <c r="C3" s="145" t="s">
        <v>52</v>
      </c>
      <c r="D3" s="156">
        <v>4976142</v>
      </c>
      <c r="E3" s="152">
        <v>19050</v>
      </c>
      <c r="F3" s="153">
        <f>'2026 Finished Grass - V3'!$P$21</f>
        <v>46118</v>
      </c>
      <c r="G3" s="153">
        <f>'2026 Finished Grass - V3'!$P$21</f>
        <v>46118</v>
      </c>
      <c r="H3" s="154">
        <f>'2026 Finished Grass - V3'!$P$27</f>
        <v>0</v>
      </c>
      <c r="I3" s="155"/>
      <c r="J3" s="153">
        <f>'2026 Finished Grass - V3'!$S$21</f>
        <v>46132</v>
      </c>
      <c r="K3" s="153">
        <f>'2026 Finished Grass - V3'!$S$21</f>
        <v>46132</v>
      </c>
      <c r="L3" s="154">
        <f>'2026 Finished Grass - V3'!$S$27</f>
        <v>0</v>
      </c>
      <c r="M3" s="155"/>
      <c r="N3" s="153">
        <f>'2026 Finished Grass - V3'!$V$21</f>
        <v>46146</v>
      </c>
      <c r="O3" s="153">
        <f>'2026 Finished Grass - V3'!$V$21</f>
        <v>46146</v>
      </c>
      <c r="P3" s="154">
        <f>'2026 Finished Grass - V3'!$V$27</f>
        <v>0</v>
      </c>
    </row>
    <row r="4" spans="1:17" x14ac:dyDescent="0.2">
      <c r="A4" s="149"/>
      <c r="B4" s="150"/>
      <c r="C4" s="145" t="s">
        <v>53</v>
      </c>
      <c r="D4" s="156">
        <v>4976552</v>
      </c>
      <c r="E4" s="152">
        <v>19052</v>
      </c>
      <c r="F4" s="153">
        <f>'2026 Finished Grass - V3'!$P$21</f>
        <v>46118</v>
      </c>
      <c r="G4" s="153">
        <f>'2026 Finished Grass - V3'!$P$21</f>
        <v>46118</v>
      </c>
      <c r="H4" s="154">
        <f>'2026 Finished Grass - V3'!$P$28</f>
        <v>0</v>
      </c>
      <c r="I4" s="155"/>
      <c r="J4" s="153">
        <f>'2026 Finished Grass - V3'!$S$21</f>
        <v>46132</v>
      </c>
      <c r="K4" s="153">
        <f>'2026 Finished Grass - V3'!$S$21</f>
        <v>46132</v>
      </c>
      <c r="L4" s="154">
        <f>'2026 Finished Grass - V3'!$S$28</f>
        <v>0</v>
      </c>
      <c r="M4" s="155"/>
      <c r="N4" s="153">
        <f>'2026 Finished Grass - V3'!$V$21</f>
        <v>46146</v>
      </c>
      <c r="O4" s="153">
        <f>'2026 Finished Grass - V3'!$V$21</f>
        <v>46146</v>
      </c>
      <c r="P4" s="154">
        <f>'2026 Finished Grass - V3'!$V$28</f>
        <v>0</v>
      </c>
    </row>
    <row r="5" spans="1:17" x14ac:dyDescent="0.2">
      <c r="A5" s="149"/>
      <c r="B5" s="150"/>
      <c r="C5" s="145" t="s">
        <v>56</v>
      </c>
      <c r="D5" s="156">
        <v>4976592</v>
      </c>
      <c r="E5" s="152">
        <v>19053</v>
      </c>
      <c r="F5" s="153">
        <f>'2026 Finished Grass - V3'!$P$21</f>
        <v>46118</v>
      </c>
      <c r="G5" s="153">
        <f>'2026 Finished Grass - V3'!$P$21</f>
        <v>46118</v>
      </c>
      <c r="H5" s="154" t="str">
        <f>'2026 Finished Grass - V3'!$P$29</f>
        <v>S/O</v>
      </c>
      <c r="I5" s="155"/>
      <c r="J5" s="153">
        <f>'2026 Finished Grass - V3'!$S$21</f>
        <v>46132</v>
      </c>
      <c r="K5" s="153">
        <f>'2026 Finished Grass - V3'!$S$21</f>
        <v>46132</v>
      </c>
      <c r="L5" s="154" t="str">
        <f>'2026 Finished Grass - V3'!$S$29</f>
        <v>S/O</v>
      </c>
      <c r="M5" s="155"/>
      <c r="N5" s="153">
        <f>'2026 Finished Grass - V3'!$V$21</f>
        <v>46146</v>
      </c>
      <c r="O5" s="153">
        <f>'2026 Finished Grass - V3'!$V$21</f>
        <v>46146</v>
      </c>
      <c r="P5" s="154" t="str">
        <f>'2026 Finished Grass - V3'!$V$29</f>
        <v>S/O</v>
      </c>
    </row>
    <row r="6" spans="1:17" x14ac:dyDescent="0.2">
      <c r="A6" s="149"/>
      <c r="B6" s="150"/>
      <c r="C6" s="145" t="s">
        <v>57</v>
      </c>
      <c r="D6" s="156">
        <v>4976652</v>
      </c>
      <c r="E6" s="152">
        <v>19056</v>
      </c>
      <c r="F6" s="153">
        <f>'2026 Finished Grass - V3'!$P$21</f>
        <v>46118</v>
      </c>
      <c r="G6" s="153">
        <f>'2026 Finished Grass - V3'!$P$21</f>
        <v>46118</v>
      </c>
      <c r="H6" s="154">
        <f>'2026 Finished Grass - V3'!$P$30</f>
        <v>0</v>
      </c>
      <c r="I6" s="155"/>
      <c r="J6" s="153">
        <f>'2026 Finished Grass - V3'!$S$21</f>
        <v>46132</v>
      </c>
      <c r="K6" s="153">
        <f>'2026 Finished Grass - V3'!$S$21</f>
        <v>46132</v>
      </c>
      <c r="L6" s="154">
        <f>'2026 Finished Grass - V3'!$S$30</f>
        <v>0</v>
      </c>
      <c r="M6" s="155"/>
      <c r="N6" s="153">
        <f>'2026 Finished Grass - V3'!$V$21</f>
        <v>46146</v>
      </c>
      <c r="O6" s="153">
        <f>'2026 Finished Grass - V3'!$V$21</f>
        <v>46146</v>
      </c>
      <c r="P6" s="154">
        <f>'2026 Finished Grass - V3'!$V$30</f>
        <v>0</v>
      </c>
    </row>
    <row r="7" spans="1:17" x14ac:dyDescent="0.2">
      <c r="A7" s="149"/>
      <c r="B7" s="150"/>
      <c r="C7" s="145" t="s">
        <v>58</v>
      </c>
      <c r="D7" s="156">
        <v>4976912</v>
      </c>
      <c r="E7" s="152">
        <v>19055</v>
      </c>
      <c r="F7" s="153">
        <f>'2026 Finished Grass - V3'!$P$21</f>
        <v>46118</v>
      </c>
      <c r="G7" s="153">
        <f>'2026 Finished Grass - V3'!$P$21</f>
        <v>46118</v>
      </c>
      <c r="H7" s="154">
        <f>'2026 Finished Grass - V3'!$P$31</f>
        <v>0</v>
      </c>
      <c r="I7" s="155"/>
      <c r="J7" s="153">
        <f>'2026 Finished Grass - V3'!$S$21</f>
        <v>46132</v>
      </c>
      <c r="K7" s="153">
        <f>'2026 Finished Grass - V3'!$S$21</f>
        <v>46132</v>
      </c>
      <c r="L7" s="154">
        <f>'2026 Finished Grass - V3'!$S$31</f>
        <v>0</v>
      </c>
      <c r="M7" s="155"/>
      <c r="N7" s="153">
        <f>'2026 Finished Grass - V3'!$V$21</f>
        <v>46146</v>
      </c>
      <c r="O7" s="153">
        <f>'2026 Finished Grass - V3'!$V$21</f>
        <v>46146</v>
      </c>
      <c r="P7" s="154">
        <f>'2026 Finished Grass - V3'!$V$31</f>
        <v>0</v>
      </c>
    </row>
    <row r="8" spans="1:17" x14ac:dyDescent="0.2">
      <c r="A8" s="149"/>
      <c r="B8" s="150"/>
      <c r="C8" s="145" t="s">
        <v>59</v>
      </c>
      <c r="D8" s="156">
        <v>4976972</v>
      </c>
      <c r="E8" s="152">
        <v>19058</v>
      </c>
      <c r="F8" s="153">
        <f>'2026 Finished Grass - V3'!$P$21</f>
        <v>46118</v>
      </c>
      <c r="G8" s="153">
        <f>'2026 Finished Grass - V3'!$P$21</f>
        <v>46118</v>
      </c>
      <c r="H8" s="154" t="str">
        <f>'2026 Finished Grass - V3'!$P$32</f>
        <v>S/O</v>
      </c>
      <c r="I8" s="155"/>
      <c r="J8" s="153">
        <f>'2026 Finished Grass - V3'!$S$21</f>
        <v>46132</v>
      </c>
      <c r="K8" s="153">
        <f>'2026 Finished Grass - V3'!$S$21</f>
        <v>46132</v>
      </c>
      <c r="L8" s="154" t="str">
        <f>'2026 Finished Grass - V3'!$S$32</f>
        <v>S/O</v>
      </c>
      <c r="M8" s="155"/>
      <c r="N8" s="153">
        <f>'2026 Finished Grass - V3'!$V$21</f>
        <v>46146</v>
      </c>
      <c r="O8" s="153">
        <f>'2026 Finished Grass - V3'!$V$21</f>
        <v>46146</v>
      </c>
      <c r="P8" s="154" t="str">
        <f>'2026 Finished Grass - V3'!$V$32</f>
        <v>S/O</v>
      </c>
    </row>
    <row r="9" spans="1:17" x14ac:dyDescent="0.2">
      <c r="A9" s="149"/>
      <c r="B9" s="150"/>
      <c r="C9" s="145" t="s">
        <v>61</v>
      </c>
      <c r="D9" s="156">
        <v>4976962</v>
      </c>
      <c r="E9" s="152">
        <v>22001</v>
      </c>
      <c r="F9" s="153">
        <f>'2026 Finished Grass - V3'!$P$21</f>
        <v>46118</v>
      </c>
      <c r="G9" s="153">
        <f>'2026 Finished Grass - V3'!$P$21</f>
        <v>46118</v>
      </c>
      <c r="H9" s="154">
        <f>'2026 Finished Grass - V3'!$P$33</f>
        <v>0</v>
      </c>
      <c r="I9" s="155"/>
      <c r="J9" s="153">
        <f>'2026 Finished Grass - V3'!$S$21</f>
        <v>46132</v>
      </c>
      <c r="K9" s="153">
        <f>'2026 Finished Grass - V3'!$S$21</f>
        <v>46132</v>
      </c>
      <c r="L9" s="154">
        <f>'2026 Finished Grass - V3'!$S$33</f>
        <v>0</v>
      </c>
      <c r="M9" s="155"/>
      <c r="N9" s="153">
        <f>'2026 Finished Grass - V3'!$V$21</f>
        <v>46146</v>
      </c>
      <c r="O9" s="153">
        <f>'2026 Finished Grass - V3'!$V$21</f>
        <v>46146</v>
      </c>
      <c r="P9" s="154">
        <f>'2026 Finished Grass - V3'!$V$33</f>
        <v>0</v>
      </c>
    </row>
    <row r="10" spans="1:17" x14ac:dyDescent="0.2">
      <c r="A10" s="149"/>
      <c r="B10" s="150"/>
      <c r="C10" s="145" t="s">
        <v>84</v>
      </c>
      <c r="D10" s="156">
        <v>4978202</v>
      </c>
      <c r="E10" s="152">
        <v>26459</v>
      </c>
      <c r="F10" s="153">
        <f>'2026 Finished Grass - V3'!$P$21</f>
        <v>46118</v>
      </c>
      <c r="G10" s="153">
        <f>'2026 Finished Grass - V3'!$P$21</f>
        <v>46118</v>
      </c>
      <c r="H10" s="154">
        <f>'2026 Finished Grass - V3'!$P$34</f>
        <v>0</v>
      </c>
      <c r="I10" s="155"/>
      <c r="J10" s="153">
        <f>'2026 Finished Grass - V3'!$S$21</f>
        <v>46132</v>
      </c>
      <c r="K10" s="153">
        <f>'2026 Finished Grass - V3'!$S$21</f>
        <v>46132</v>
      </c>
      <c r="L10" s="154">
        <f>'2026 Finished Grass - V3'!$S$34</f>
        <v>0</v>
      </c>
      <c r="M10" s="155"/>
      <c r="N10" s="153">
        <f>'2026 Finished Grass - V3'!$V$21</f>
        <v>46146</v>
      </c>
      <c r="O10" s="153">
        <f>'2026 Finished Grass - V3'!$V$21</f>
        <v>46146</v>
      </c>
      <c r="P10" s="154">
        <f>'2026 Finished Grass - V3'!$V$34</f>
        <v>0</v>
      </c>
    </row>
    <row r="11" spans="1:17" x14ac:dyDescent="0.2">
      <c r="A11" s="149"/>
      <c r="B11" s="150"/>
      <c r="C11" s="145" t="s">
        <v>89</v>
      </c>
      <c r="D11" s="156">
        <v>4975917</v>
      </c>
      <c r="E11" s="152">
        <v>29040</v>
      </c>
      <c r="F11" s="153">
        <f>'2026 Finished Grass - V3'!$P$21</f>
        <v>46118</v>
      </c>
      <c r="G11" s="153">
        <f>'2026 Finished Grass - V3'!$P$21</f>
        <v>46118</v>
      </c>
      <c r="H11" s="154" t="str">
        <f>'2026 Finished Grass - V3'!$P$35</f>
        <v>S/O</v>
      </c>
      <c r="I11" s="155"/>
      <c r="J11" s="153">
        <f>'2026 Finished Grass - V3'!$S$21</f>
        <v>46132</v>
      </c>
      <c r="K11" s="153">
        <f>'2026 Finished Grass - V3'!$S$21</f>
        <v>46132</v>
      </c>
      <c r="L11" s="154" t="str">
        <f>'2026 Finished Grass - V3'!$S$35</f>
        <v>S/O</v>
      </c>
      <c r="M11" s="155"/>
      <c r="N11" s="153">
        <f>'2026 Finished Grass - V3'!$V$21</f>
        <v>46146</v>
      </c>
      <c r="O11" s="153">
        <f>'2026 Finished Grass - V3'!$V$21</f>
        <v>46146</v>
      </c>
      <c r="P11" s="154" t="str">
        <f>'2026 Finished Grass - V3'!$V$35</f>
        <v>S/O</v>
      </c>
    </row>
    <row r="12" spans="1:17" x14ac:dyDescent="0.2">
      <c r="A12" s="149"/>
      <c r="B12" s="150"/>
      <c r="C12" s="145" t="s">
        <v>90</v>
      </c>
      <c r="D12" s="156">
        <v>4975927</v>
      </c>
      <c r="E12" s="152">
        <v>29041</v>
      </c>
      <c r="F12" s="153">
        <f>'2026 Finished Grass - V3'!$P$21</f>
        <v>46118</v>
      </c>
      <c r="G12" s="153">
        <f>'2026 Finished Grass - V3'!$P$21</f>
        <v>46118</v>
      </c>
      <c r="H12" s="154" t="str">
        <f>'2026 Finished Grass - V3'!$P$36</f>
        <v>S/O</v>
      </c>
      <c r="I12" s="155"/>
      <c r="J12" s="153">
        <f>'2026 Finished Grass - V3'!$S$21</f>
        <v>46132</v>
      </c>
      <c r="K12" s="153">
        <f>'2026 Finished Grass - V3'!$S$21</f>
        <v>46132</v>
      </c>
      <c r="L12" s="154" t="str">
        <f>'2026 Finished Grass - V3'!$S$36</f>
        <v>S/O</v>
      </c>
      <c r="M12" s="155"/>
      <c r="N12" s="153">
        <f>'2026 Finished Grass - V3'!$V$21</f>
        <v>46146</v>
      </c>
      <c r="O12" s="153">
        <f>'2026 Finished Grass - V3'!$V$21</f>
        <v>46146</v>
      </c>
      <c r="P12" s="154" t="str">
        <f>'2026 Finished Grass - V3'!$V$36</f>
        <v>S/O</v>
      </c>
    </row>
    <row r="13" spans="1:17" x14ac:dyDescent="0.2">
      <c r="A13" s="149"/>
      <c r="B13" s="150"/>
      <c r="C13" s="145" t="s">
        <v>65</v>
      </c>
      <c r="D13" s="156">
        <v>4977012</v>
      </c>
      <c r="E13" s="152">
        <v>19060</v>
      </c>
      <c r="F13" s="153">
        <f>'2026 Finished Grass - V3'!$P$21</f>
        <v>46118</v>
      </c>
      <c r="G13" s="153">
        <f>'2026 Finished Grass - V3'!$P$21</f>
        <v>46118</v>
      </c>
      <c r="H13" s="154">
        <f>'2026 Finished Grass - V3'!$P$37</f>
        <v>0</v>
      </c>
      <c r="I13" s="155"/>
      <c r="J13" s="153">
        <f>'2026 Finished Grass - V3'!$S$21</f>
        <v>46132</v>
      </c>
      <c r="K13" s="153">
        <f>'2026 Finished Grass - V3'!$S$21</f>
        <v>46132</v>
      </c>
      <c r="L13" s="154">
        <f>'2026 Finished Grass - V3'!$S$37</f>
        <v>0</v>
      </c>
      <c r="M13" s="155"/>
      <c r="N13" s="153">
        <f>'2026 Finished Grass - V3'!$V$21</f>
        <v>46146</v>
      </c>
      <c r="O13" s="153">
        <f>'2026 Finished Grass - V3'!$V$21</f>
        <v>46146</v>
      </c>
      <c r="P13" s="154">
        <f>'2026 Finished Grass - V3'!$V$37</f>
        <v>0</v>
      </c>
    </row>
    <row r="14" spans="1:17" x14ac:dyDescent="0.2">
      <c r="A14" s="149"/>
      <c r="B14" s="150"/>
      <c r="C14" s="145" t="s">
        <v>67</v>
      </c>
      <c r="D14" s="156">
        <v>4977032</v>
      </c>
      <c r="E14" s="152">
        <v>22000</v>
      </c>
      <c r="F14" s="153">
        <f>'2026 Finished Grass - V3'!$P$21</f>
        <v>46118</v>
      </c>
      <c r="G14" s="153">
        <f>'2026 Finished Grass - V3'!$P$21</f>
        <v>46118</v>
      </c>
      <c r="H14" s="154">
        <f>'2026 Finished Grass - V3'!$P$38</f>
        <v>0</v>
      </c>
      <c r="I14" s="155"/>
      <c r="J14" s="153">
        <f>'2026 Finished Grass - V3'!$S$21</f>
        <v>46132</v>
      </c>
      <c r="K14" s="153">
        <f>'2026 Finished Grass - V3'!$S$21</f>
        <v>46132</v>
      </c>
      <c r="L14" s="154">
        <f>'2026 Finished Grass - V3'!$S$38</f>
        <v>0</v>
      </c>
      <c r="M14" s="155"/>
      <c r="N14" s="153">
        <f>'2026 Finished Grass - V3'!$V$21</f>
        <v>46146</v>
      </c>
      <c r="O14" s="153">
        <f>'2026 Finished Grass - V3'!$V$21</f>
        <v>46146</v>
      </c>
      <c r="P14" s="154">
        <f>'2026 Finished Grass - V3'!$V$38</f>
        <v>0</v>
      </c>
    </row>
    <row r="15" spans="1:17" x14ac:dyDescent="0.2">
      <c r="A15" s="149"/>
      <c r="B15" s="150"/>
      <c r="C15" s="145" t="s">
        <v>85</v>
      </c>
      <c r="D15" s="156">
        <v>4977042</v>
      </c>
      <c r="E15" s="152">
        <v>27402</v>
      </c>
      <c r="F15" s="153">
        <f>'2026 Finished Grass - V3'!$P$21</f>
        <v>46118</v>
      </c>
      <c r="G15" s="153">
        <f>'2026 Finished Grass - V3'!$P$21</f>
        <v>46118</v>
      </c>
      <c r="H15" s="154">
        <f>'2026 Finished Grass - V3'!$P$39</f>
        <v>0</v>
      </c>
      <c r="I15" s="155"/>
      <c r="J15" s="153">
        <f>'2026 Finished Grass - V3'!$S$21</f>
        <v>46132</v>
      </c>
      <c r="K15" s="153">
        <f>'2026 Finished Grass - V3'!$S$21</f>
        <v>46132</v>
      </c>
      <c r="L15" s="154">
        <f>'2026 Finished Grass - V3'!$S$39</f>
        <v>0</v>
      </c>
      <c r="M15" s="155"/>
      <c r="N15" s="153">
        <f>'2026 Finished Grass - V3'!$V$21</f>
        <v>46146</v>
      </c>
      <c r="O15" s="153">
        <f>'2026 Finished Grass - V3'!$V$21</f>
        <v>46146</v>
      </c>
      <c r="P15" s="154">
        <f>'2026 Finished Grass - V3'!$V$39</f>
        <v>0</v>
      </c>
    </row>
    <row r="16" spans="1:17" x14ac:dyDescent="0.2">
      <c r="A16" s="149"/>
      <c r="B16" s="150"/>
      <c r="C16" s="145" t="s">
        <v>86</v>
      </c>
      <c r="D16" s="162">
        <v>4977442</v>
      </c>
      <c r="E16" s="152">
        <v>26461</v>
      </c>
      <c r="F16" s="153">
        <f>'2026 Finished Grass - V3'!$P$21</f>
        <v>46118</v>
      </c>
      <c r="G16" s="153">
        <f>'2026 Finished Grass - V3'!$P$21</f>
        <v>46118</v>
      </c>
      <c r="H16" s="154" t="str">
        <f>'2026 Finished Grass - V3'!$P$40</f>
        <v>S/O</v>
      </c>
      <c r="I16" s="155"/>
      <c r="J16" s="153">
        <f>'2026 Finished Grass - V3'!$S$21</f>
        <v>46132</v>
      </c>
      <c r="K16" s="153">
        <f>'2026 Finished Grass - V3'!$S$21</f>
        <v>46132</v>
      </c>
      <c r="L16" s="154" t="str">
        <f>'2026 Finished Grass - V3'!$S$40</f>
        <v>S/O</v>
      </c>
      <c r="M16" s="155"/>
      <c r="N16" s="153">
        <f>'2026 Finished Grass - V3'!$V$21</f>
        <v>46146</v>
      </c>
      <c r="O16" s="153">
        <f>'2026 Finished Grass - V3'!$V$21</f>
        <v>46146</v>
      </c>
      <c r="P16" s="154" t="str">
        <f>'2026 Finished Grass - V3'!$V$40</f>
        <v>S/O</v>
      </c>
    </row>
    <row r="17" spans="1:16" x14ac:dyDescent="0.2">
      <c r="A17" s="149"/>
      <c r="B17" s="150"/>
      <c r="C17" s="145" t="s">
        <v>87</v>
      </c>
      <c r="D17" s="162">
        <v>4977452</v>
      </c>
      <c r="E17" s="152">
        <v>19062</v>
      </c>
      <c r="F17" s="153">
        <f>'2026 Finished Grass - V3'!$P$21</f>
        <v>46118</v>
      </c>
      <c r="G17" s="153">
        <f>'2026 Finished Grass - V3'!$P$21</f>
        <v>46118</v>
      </c>
      <c r="H17" s="154">
        <f>'2026 Finished Grass - V3'!$P$41</f>
        <v>0</v>
      </c>
      <c r="I17" s="155"/>
      <c r="J17" s="153">
        <f>'2026 Finished Grass - V3'!$S$21</f>
        <v>46132</v>
      </c>
      <c r="K17" s="153">
        <f>'2026 Finished Grass - V3'!$S$21</f>
        <v>46132</v>
      </c>
      <c r="L17" s="154">
        <f>'2026 Finished Grass - V3'!$S$41</f>
        <v>0</v>
      </c>
      <c r="M17" s="155"/>
      <c r="N17" s="153">
        <f>'2026 Finished Grass - V3'!$V$21</f>
        <v>46146</v>
      </c>
      <c r="O17" s="153">
        <f>'2026 Finished Grass - V3'!$V$21</f>
        <v>46146</v>
      </c>
      <c r="P17" s="154">
        <f>'2026 Finished Grass - V3'!$V$41</f>
        <v>0</v>
      </c>
    </row>
    <row r="18" spans="1:16" ht="14" x14ac:dyDescent="0.2">
      <c r="C18" s="53"/>
      <c r="D18" s="53"/>
    </row>
    <row r="19" spans="1:16" ht="14" x14ac:dyDescent="0.2">
      <c r="C19" s="53"/>
      <c r="D19" s="53"/>
    </row>
    <row r="20" spans="1:16" ht="14" x14ac:dyDescent="0.2">
      <c r="C20" s="62"/>
      <c r="D20" s="62"/>
    </row>
    <row r="21" spans="1:16" x14ac:dyDescent="0.2">
      <c r="C21" s="8"/>
      <c r="D21" s="8"/>
    </row>
    <row r="22" spans="1:16" x14ac:dyDescent="0.2">
      <c r="C22" s="8"/>
      <c r="D22" s="8"/>
    </row>
    <row r="23" spans="1:16" x14ac:dyDescent="0.2">
      <c r="C23" s="8"/>
      <c r="D23" s="8"/>
    </row>
    <row r="24" spans="1:16" x14ac:dyDescent="0.2">
      <c r="C24" s="1"/>
      <c r="D24" s="6"/>
    </row>
    <row r="25" spans="1:16" x14ac:dyDescent="0.2">
      <c r="C25" s="1"/>
      <c r="D25" s="6"/>
    </row>
    <row r="26" spans="1:16" x14ac:dyDescent="0.2">
      <c r="C26" s="1"/>
      <c r="D26" s="6"/>
    </row>
    <row r="27" spans="1:16" x14ac:dyDescent="0.2">
      <c r="C27" s="1"/>
      <c r="D27" s="6"/>
    </row>
    <row r="28" spans="1:16" x14ac:dyDescent="0.2">
      <c r="C28" s="1"/>
      <c r="D28" s="6"/>
    </row>
    <row r="29" spans="1:16" x14ac:dyDescent="0.2">
      <c r="C29" s="1"/>
      <c r="D29" s="6"/>
    </row>
    <row r="30" spans="1:16" x14ac:dyDescent="0.2">
      <c r="C30" s="1"/>
      <c r="D30" s="6"/>
    </row>
    <row r="31" spans="1:16" x14ac:dyDescent="0.2">
      <c r="C31" s="1"/>
      <c r="D31" s="6"/>
    </row>
    <row r="32" spans="1:16" x14ac:dyDescent="0.2">
      <c r="C32" s="1"/>
      <c r="D32" s="6"/>
    </row>
  </sheetData>
  <autoFilter ref="A1:Q1" xr:uid="{91633FD6-7EDF-AB4F-B7B8-D7573BA17149}"/>
  <phoneticPr fontId="4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da065ccb42a007e204a7e2bf8b0833c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953f7ded98cacb696f7b4666fd2a75eb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A7FE9-E9DC-4C36-AAE3-91FB64A59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DE6484-3A39-479E-9E54-8C2BD711CAE3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07d245a-a97f-49c7-bbfe-5947ae7ed9b3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Finished Grass - V3</vt:lpstr>
      <vt:lpstr>Export Order - V2</vt:lpstr>
      <vt:lpstr>'2026 Finished Grass - V3'!Print_Area</vt:lpstr>
      <vt:lpstr>'2026 Finished Grass - V3'!Print_Titles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2026-02-05T21:18:11Z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