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worldinc.sharepoint.com/GC Sales and Product Information/2026 Fall Landscape Program/"/>
    </mc:Choice>
  </mc:AlternateContent>
  <xr:revisionPtr revIDLastSave="2" documentId="13_ncr:1_{AD1BB25B-F9B5-474A-A5C1-BACBE8C429B3}" xr6:coauthVersionLast="47" xr6:coauthVersionMax="47" xr10:uidLastSave="{B06D2E83-8073-4CF8-8970-0282224E1E61}"/>
  <bookViews>
    <workbookView xWindow="-110" yWindow="-110" windowWidth="19420" windowHeight="11500" tabRatio="636" xr2:uid="{00000000-000D-0000-FFFF-FFFF00000000}"/>
  </bookViews>
  <sheets>
    <sheet name="2026 Landscape Bulbs - V1" sheetId="1" r:id="rId1"/>
    <sheet name="Export Order - V1" sheetId="2" state="hidden" r:id="rId2"/>
  </sheets>
  <definedNames>
    <definedName name="_xlnm._FilterDatabase" localSheetId="0" hidden="1">'2026 Landscape Bulbs - V1'!$AD$1:$AD$298</definedName>
    <definedName name="_xlnm._FilterDatabase" localSheetId="1" hidden="1">'Export Order - V1'!$D$1:$D$241</definedName>
    <definedName name="_xlnm.Print_Area" localSheetId="0">'2026 Landscape Bulbs - V1'!$A$1:$Y$300</definedName>
    <definedName name="_xlnm.Print_Titles" localSheetId="0">'2026 Landscape Bulbs - V1'!$20:$26</definedName>
    <definedName name="Z_2F410863_295B_49EE_8779_BE92BCE954DF_.wvu.Cols" localSheetId="0" hidden="1">'2026 Landscape Bulbs - V1'!$AA:$AC,'2026 Landscape Bulbs - V1'!$AG:$BK</definedName>
    <definedName name="Z_2F410863_295B_49EE_8779_BE92BCE954DF_.wvu.FilterData" localSheetId="0" hidden="1">'2026 Landscape Bulbs - V1'!$AD$1:$AD$275</definedName>
    <definedName name="Z_2F410863_295B_49EE_8779_BE92BCE954DF_.wvu.PrintArea" localSheetId="0" hidden="1">'2026 Landscape Bulbs - V1'!$A$1:$AB$275</definedName>
    <definedName name="Z_2F410863_295B_49EE_8779_BE92BCE954DF_.wvu.PrintTitles" localSheetId="0" hidden="1">'2026 Landscape Bulbs - V1'!$23:$25</definedName>
    <definedName name="Z_71F486F7_AC23_4012_92EA_60EEE621ADFF_.wvu.Cols" localSheetId="0" hidden="1">'2026 Landscape Bulbs - V1'!$AA:$AC,'2026 Landscape Bulbs - V1'!$AG:$BK</definedName>
    <definedName name="Z_71F486F7_AC23_4012_92EA_60EEE621ADFF_.wvu.FilterData" localSheetId="0" hidden="1">'2026 Landscape Bulbs - V1'!$AD$1:$AD$275</definedName>
    <definedName name="Z_71F486F7_AC23_4012_92EA_60EEE621ADFF_.wvu.PrintArea" localSheetId="0" hidden="1">'2026 Landscape Bulbs - V1'!$A$1:$AB$275</definedName>
    <definedName name="Z_71F486F7_AC23_4012_92EA_60EEE621ADFF_.wvu.PrintTitles" localSheetId="0" hidden="1">'2026 Landscape Bulbs - V1'!$23:$25</definedName>
    <definedName name="Z_F48A945A_E99E_4940_A554_1221E692694E_.wvu.FilterData" localSheetId="0" hidden="1">'2026 Landscape Bulbs - V1'!$AD$1:$AD$275</definedName>
    <definedName name="Z_F48A945A_E99E_4940_A554_1221E692694E_.wvu.PrintArea" localSheetId="0" hidden="1">'2026 Landscape Bulbs - V1'!$A$1:$AB$275</definedName>
    <definedName name="Z_F48A945A_E99E_4940_A554_1221E692694E_.wvu.PrintTitles" localSheetId="0" hidden="1">'2026 Landscape Bulbs - V1'!$23:$25</definedName>
  </definedNames>
  <calcPr calcId="191028"/>
  <customWorkbookViews>
    <customWorkbookView name="  - Personal View" guid="{2F410863-295B-49EE-8779-BE92BCE954DF}" mergeInterval="0" personalView="1" maximized="1" windowWidth="1276" windowHeight="769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Peter - Personal View" guid="{71F486F7-AC23-4012-92EA-60EEE621ADFF}" mergeInterval="0" personalView="1" maximized="1" xWindow="1" yWindow="1" windowWidth="1280" windowHeight="580" tabRatio="636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7" i="2" l="1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B130" i="1" l="1"/>
  <c r="BH195" i="1"/>
  <c r="BG195" i="1"/>
  <c r="BF195" i="1"/>
  <c r="BE195" i="1"/>
  <c r="BD195" i="1"/>
  <c r="BC195" i="1"/>
  <c r="BB195" i="1"/>
  <c r="AD195" i="1"/>
  <c r="BH47" i="1"/>
  <c r="BG47" i="1"/>
  <c r="BF47" i="1"/>
  <c r="BE47" i="1"/>
  <c r="BD47" i="1"/>
  <c r="BC47" i="1"/>
  <c r="BB47" i="1"/>
  <c r="AI47" i="1"/>
  <c r="AG47" i="1"/>
  <c r="AD47" i="1"/>
  <c r="BB188" i="1"/>
  <c r="BH199" i="1"/>
  <c r="BG199" i="1"/>
  <c r="BF199" i="1"/>
  <c r="BE199" i="1"/>
  <c r="BD199" i="1"/>
  <c r="BC199" i="1"/>
  <c r="BB199" i="1"/>
  <c r="AI199" i="1"/>
  <c r="AG199" i="1"/>
  <c r="AD199" i="1"/>
  <c r="BH188" i="1"/>
  <c r="BG188" i="1"/>
  <c r="BF188" i="1"/>
  <c r="BE188" i="1"/>
  <c r="BD188" i="1"/>
  <c r="BC188" i="1"/>
  <c r="AI188" i="1"/>
  <c r="AG188" i="1"/>
  <c r="AD188" i="1"/>
  <c r="BH130" i="1"/>
  <c r="BG130" i="1"/>
  <c r="BF130" i="1"/>
  <c r="BE130" i="1"/>
  <c r="BD130" i="1"/>
  <c r="BC130" i="1"/>
  <c r="AI130" i="1"/>
  <c r="AG130" i="1"/>
  <c r="AD130" i="1"/>
  <c r="BH58" i="1"/>
  <c r="BG58" i="1"/>
  <c r="BF58" i="1"/>
  <c r="BE58" i="1"/>
  <c r="BD58" i="1"/>
  <c r="BC58" i="1"/>
  <c r="BB58" i="1"/>
  <c r="AI58" i="1"/>
  <c r="AG58" i="1"/>
  <c r="AD58" i="1"/>
  <c r="BI195" i="1" l="1"/>
  <c r="BI47" i="1"/>
  <c r="AO47" i="1" s="1"/>
  <c r="AK47" i="1"/>
  <c r="AK199" i="1"/>
  <c r="AK188" i="1"/>
  <c r="BI199" i="1"/>
  <c r="AM199" i="1" s="1"/>
  <c r="AK130" i="1"/>
  <c r="BI188" i="1"/>
  <c r="AM188" i="1" s="1"/>
  <c r="BI130" i="1"/>
  <c r="AM130" i="1" s="1"/>
  <c r="AK58" i="1"/>
  <c r="BI58" i="1"/>
  <c r="AM58" i="1" s="1"/>
  <c r="AM47" i="1" l="1"/>
  <c r="AQ47" i="1" s="1"/>
  <c r="AO188" i="1"/>
  <c r="AQ188" i="1" s="1"/>
  <c r="AO199" i="1"/>
  <c r="AQ199" i="1" s="1"/>
  <c r="AO58" i="1"/>
  <c r="AQ58" i="1" s="1"/>
  <c r="AO130" i="1"/>
  <c r="AQ130" i="1" s="1"/>
  <c r="BH274" i="1" l="1"/>
  <c r="BG274" i="1"/>
  <c r="BF274" i="1"/>
  <c r="BE274" i="1"/>
  <c r="BD274" i="1"/>
  <c r="BC274" i="1"/>
  <c r="BB274" i="1"/>
  <c r="BH262" i="1"/>
  <c r="BG262" i="1"/>
  <c r="BF262" i="1"/>
  <c r="BE262" i="1"/>
  <c r="BD262" i="1"/>
  <c r="BC262" i="1"/>
  <c r="BB262" i="1"/>
  <c r="BH259" i="1"/>
  <c r="BG259" i="1"/>
  <c r="BF259" i="1"/>
  <c r="BE259" i="1"/>
  <c r="BD259" i="1"/>
  <c r="BC259" i="1"/>
  <c r="BB259" i="1"/>
  <c r="BH251" i="1"/>
  <c r="BG251" i="1"/>
  <c r="BF251" i="1"/>
  <c r="BE251" i="1"/>
  <c r="BD251" i="1"/>
  <c r="BC251" i="1"/>
  <c r="BB251" i="1"/>
  <c r="BH248" i="1"/>
  <c r="BG248" i="1"/>
  <c r="BF248" i="1"/>
  <c r="BE248" i="1"/>
  <c r="BD248" i="1"/>
  <c r="BC248" i="1"/>
  <c r="BB248" i="1"/>
  <c r="BH245" i="1"/>
  <c r="BG245" i="1"/>
  <c r="BF245" i="1"/>
  <c r="BE245" i="1"/>
  <c r="BD245" i="1"/>
  <c r="BC245" i="1"/>
  <c r="BB245" i="1"/>
  <c r="BH242" i="1"/>
  <c r="BG242" i="1"/>
  <c r="BF242" i="1"/>
  <c r="BE242" i="1"/>
  <c r="BD242" i="1"/>
  <c r="BC242" i="1"/>
  <c r="BB242" i="1"/>
  <c r="BH123" i="1"/>
  <c r="BG123" i="1"/>
  <c r="BF123" i="1"/>
  <c r="BE123" i="1"/>
  <c r="BD123" i="1"/>
  <c r="BC123" i="1"/>
  <c r="BB123" i="1"/>
  <c r="BH105" i="1"/>
  <c r="BG105" i="1"/>
  <c r="BF105" i="1"/>
  <c r="BE105" i="1"/>
  <c r="BD105" i="1"/>
  <c r="BC105" i="1"/>
  <c r="BB105" i="1"/>
  <c r="BH102" i="1"/>
  <c r="BG102" i="1"/>
  <c r="BF102" i="1"/>
  <c r="BE102" i="1"/>
  <c r="BD102" i="1"/>
  <c r="BC102" i="1"/>
  <c r="BB102" i="1"/>
  <c r="BH86" i="1"/>
  <c r="BG86" i="1"/>
  <c r="BF86" i="1"/>
  <c r="BE86" i="1"/>
  <c r="BD86" i="1"/>
  <c r="BC86" i="1"/>
  <c r="BB86" i="1"/>
  <c r="BH65" i="1"/>
  <c r="BG65" i="1"/>
  <c r="BF65" i="1"/>
  <c r="BE65" i="1"/>
  <c r="BD65" i="1"/>
  <c r="BC65" i="1"/>
  <c r="BB65" i="1"/>
  <c r="BH54" i="1"/>
  <c r="BG54" i="1"/>
  <c r="BF54" i="1"/>
  <c r="BE54" i="1"/>
  <c r="BD54" i="1"/>
  <c r="BC54" i="1"/>
  <c r="BB54" i="1"/>
  <c r="AD30" i="1"/>
  <c r="AD29" i="1"/>
  <c r="AI275" i="1"/>
  <c r="AI274" i="1"/>
  <c r="AI272" i="1"/>
  <c r="AI270" i="1"/>
  <c r="AI268" i="1"/>
  <c r="AI267" i="1"/>
  <c r="AI266" i="1"/>
  <c r="AI265" i="1"/>
  <c r="AI263" i="1"/>
  <c r="AI262" i="1"/>
  <c r="AI260" i="1"/>
  <c r="AI259" i="1"/>
  <c r="AI257" i="1"/>
  <c r="AI256" i="1"/>
  <c r="AI255" i="1"/>
  <c r="AI254" i="1"/>
  <c r="AI252" i="1"/>
  <c r="AI251" i="1"/>
  <c r="AI249" i="1"/>
  <c r="AI248" i="1"/>
  <c r="AI246" i="1"/>
  <c r="AI245" i="1"/>
  <c r="AI243" i="1"/>
  <c r="AI242" i="1"/>
  <c r="AI238" i="1"/>
  <c r="AI237" i="1"/>
  <c r="AI236" i="1"/>
  <c r="AI235" i="1"/>
  <c r="AI232" i="1"/>
  <c r="AI231" i="1"/>
  <c r="AI230" i="1"/>
  <c r="AI229" i="1"/>
  <c r="AI227" i="1"/>
  <c r="AI226" i="1"/>
  <c r="AI225" i="1"/>
  <c r="AI224" i="1"/>
  <c r="AI220" i="1"/>
  <c r="AI219" i="1"/>
  <c r="AI218" i="1"/>
  <c r="AI217" i="1"/>
  <c r="AI216" i="1"/>
  <c r="AI215" i="1"/>
  <c r="AI214" i="1"/>
  <c r="AI213" i="1"/>
  <c r="AI210" i="1"/>
  <c r="AI209" i="1"/>
  <c r="AI208" i="1"/>
  <c r="AI206" i="1"/>
  <c r="AI205" i="1"/>
  <c r="AI204" i="1"/>
  <c r="AI202" i="1"/>
  <c r="AI201" i="1"/>
  <c r="AI200" i="1"/>
  <c r="AI196" i="1"/>
  <c r="AI193" i="1"/>
  <c r="AI192" i="1"/>
  <c r="AI190" i="1"/>
  <c r="AI189" i="1"/>
  <c r="AI187" i="1"/>
  <c r="AI186" i="1"/>
  <c r="AI184" i="1"/>
  <c r="AI183" i="1"/>
  <c r="AI182" i="1"/>
  <c r="AI181" i="1"/>
  <c r="AI179" i="1"/>
  <c r="AI178" i="1"/>
  <c r="AI177" i="1"/>
  <c r="AI176" i="1"/>
  <c r="AI175" i="1"/>
  <c r="AI174" i="1"/>
  <c r="AI173" i="1"/>
  <c r="AI172" i="1"/>
  <c r="AI171" i="1"/>
  <c r="AI170" i="1"/>
  <c r="AI169" i="1"/>
  <c r="AI167" i="1"/>
  <c r="AI165" i="1"/>
  <c r="AI164" i="1"/>
  <c r="AI163" i="1"/>
  <c r="AI162" i="1"/>
  <c r="AI158" i="1"/>
  <c r="AI156" i="1"/>
  <c r="AI154" i="1"/>
  <c r="AI153" i="1"/>
  <c r="AI151" i="1"/>
  <c r="AI150" i="1"/>
  <c r="AI149" i="1"/>
  <c r="AI148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29" i="1"/>
  <c r="AI128" i="1"/>
  <c r="AI127" i="1"/>
  <c r="AI126" i="1"/>
  <c r="AI125" i="1"/>
  <c r="AI124" i="1"/>
  <c r="AI123" i="1"/>
  <c r="AI119" i="1"/>
  <c r="AI118" i="1"/>
  <c r="AI117" i="1"/>
  <c r="AI116" i="1"/>
  <c r="AI115" i="1"/>
  <c r="AI114" i="1"/>
  <c r="AI113" i="1"/>
  <c r="AI112" i="1"/>
  <c r="AI110" i="1"/>
  <c r="AI109" i="1"/>
  <c r="AI108" i="1"/>
  <c r="AI106" i="1"/>
  <c r="AI105" i="1"/>
  <c r="AI103" i="1"/>
  <c r="AI102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3" i="1"/>
  <c r="AI62" i="1"/>
  <c r="AI61" i="1"/>
  <c r="AI60" i="1"/>
  <c r="AI57" i="1"/>
  <c r="AI56" i="1"/>
  <c r="AI55" i="1"/>
  <c r="AI54" i="1"/>
  <c r="AI52" i="1"/>
  <c r="AI51" i="1"/>
  <c r="AI50" i="1"/>
  <c r="AI49" i="1"/>
  <c r="AI46" i="1"/>
  <c r="AI45" i="1"/>
  <c r="AI44" i="1"/>
  <c r="AI42" i="1"/>
  <c r="AI41" i="1"/>
  <c r="AI40" i="1"/>
  <c r="AI39" i="1"/>
  <c r="AI38" i="1"/>
  <c r="AI37" i="1"/>
  <c r="AI36" i="1"/>
  <c r="AI35" i="1"/>
  <c r="AI33" i="1"/>
  <c r="AI32" i="1"/>
  <c r="AI30" i="1"/>
  <c r="AG275" i="1"/>
  <c r="AG274" i="1"/>
  <c r="AG272" i="1"/>
  <c r="AG270" i="1"/>
  <c r="AG268" i="1"/>
  <c r="AG267" i="1"/>
  <c r="AG266" i="1"/>
  <c r="AG265" i="1"/>
  <c r="AG263" i="1"/>
  <c r="AG262" i="1"/>
  <c r="AG260" i="1"/>
  <c r="AG259" i="1"/>
  <c r="AG257" i="1"/>
  <c r="AG256" i="1"/>
  <c r="AG255" i="1"/>
  <c r="AG254" i="1"/>
  <c r="AG252" i="1"/>
  <c r="AG251" i="1"/>
  <c r="AG249" i="1"/>
  <c r="AG248" i="1"/>
  <c r="AG246" i="1"/>
  <c r="AG245" i="1"/>
  <c r="AG243" i="1"/>
  <c r="AG242" i="1"/>
  <c r="AG238" i="1"/>
  <c r="AG237" i="1"/>
  <c r="AG236" i="1"/>
  <c r="AG235" i="1"/>
  <c r="AG232" i="1"/>
  <c r="AG231" i="1"/>
  <c r="AG230" i="1"/>
  <c r="AG229" i="1"/>
  <c r="AG227" i="1"/>
  <c r="AG226" i="1"/>
  <c r="AG225" i="1"/>
  <c r="AG224" i="1"/>
  <c r="AG220" i="1"/>
  <c r="AK220" i="1" s="1"/>
  <c r="AG219" i="1"/>
  <c r="AG218" i="1"/>
  <c r="AG217" i="1"/>
  <c r="AG216" i="1"/>
  <c r="AK216" i="1" s="1"/>
  <c r="AG215" i="1"/>
  <c r="AG214" i="1"/>
  <c r="AG213" i="1"/>
  <c r="AG210" i="1"/>
  <c r="AG209" i="1"/>
  <c r="AG208" i="1"/>
  <c r="AG206" i="1"/>
  <c r="AG205" i="1"/>
  <c r="AG204" i="1"/>
  <c r="AG202" i="1"/>
  <c r="AG201" i="1"/>
  <c r="AG200" i="1"/>
  <c r="AG196" i="1"/>
  <c r="AG193" i="1"/>
  <c r="AG192" i="1"/>
  <c r="AG190" i="1"/>
  <c r="AG189" i="1"/>
  <c r="AG187" i="1"/>
  <c r="AG186" i="1"/>
  <c r="AG184" i="1"/>
  <c r="AG183" i="1"/>
  <c r="AG182" i="1"/>
  <c r="AG181" i="1"/>
  <c r="AG179" i="1"/>
  <c r="AG178" i="1"/>
  <c r="AG177" i="1"/>
  <c r="AG176" i="1"/>
  <c r="AG175" i="1"/>
  <c r="AG174" i="1"/>
  <c r="AG173" i="1"/>
  <c r="AG172" i="1"/>
  <c r="AG171" i="1"/>
  <c r="AG170" i="1"/>
  <c r="AG169" i="1"/>
  <c r="AG167" i="1"/>
  <c r="AG165" i="1"/>
  <c r="AG164" i="1"/>
  <c r="AG163" i="1"/>
  <c r="AG162" i="1"/>
  <c r="AG158" i="1"/>
  <c r="AK158" i="1" s="1"/>
  <c r="AG156" i="1"/>
  <c r="AG154" i="1"/>
  <c r="AG153" i="1"/>
  <c r="AG151" i="1"/>
  <c r="AK151" i="1" s="1"/>
  <c r="AG150" i="1"/>
  <c r="AG149" i="1"/>
  <c r="AG148" i="1"/>
  <c r="AG146" i="1"/>
  <c r="AK146" i="1" s="1"/>
  <c r="AG145" i="1"/>
  <c r="AG144" i="1"/>
  <c r="AG143" i="1"/>
  <c r="AG142" i="1"/>
  <c r="AK142" i="1" s="1"/>
  <c r="AG141" i="1"/>
  <c r="AG140" i="1"/>
  <c r="AG139" i="1"/>
  <c r="AG138" i="1"/>
  <c r="AK138" i="1" s="1"/>
  <c r="AG137" i="1"/>
  <c r="AG136" i="1"/>
  <c r="AG135" i="1"/>
  <c r="AG134" i="1"/>
  <c r="AK134" i="1" s="1"/>
  <c r="AG133" i="1"/>
  <c r="AG132" i="1"/>
  <c r="AG131" i="1"/>
  <c r="AG129" i="1"/>
  <c r="AK129" i="1" s="1"/>
  <c r="AG128" i="1"/>
  <c r="AG127" i="1"/>
  <c r="AG126" i="1"/>
  <c r="AG125" i="1"/>
  <c r="AK125" i="1" s="1"/>
  <c r="AG124" i="1"/>
  <c r="AG123" i="1"/>
  <c r="AG119" i="1"/>
  <c r="AG118" i="1"/>
  <c r="AG117" i="1"/>
  <c r="AG116" i="1"/>
  <c r="AG115" i="1"/>
  <c r="AG114" i="1"/>
  <c r="AG113" i="1"/>
  <c r="AG112" i="1"/>
  <c r="AG110" i="1"/>
  <c r="AG109" i="1"/>
  <c r="AG108" i="1"/>
  <c r="AG106" i="1"/>
  <c r="AG105" i="1"/>
  <c r="AG103" i="1"/>
  <c r="AG102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3" i="1"/>
  <c r="AG62" i="1"/>
  <c r="AG61" i="1"/>
  <c r="AG60" i="1"/>
  <c r="AG57" i="1"/>
  <c r="AG56" i="1"/>
  <c r="AG55" i="1"/>
  <c r="AG54" i="1"/>
  <c r="AG52" i="1"/>
  <c r="AG51" i="1"/>
  <c r="AG50" i="1"/>
  <c r="AG49" i="1"/>
  <c r="AG46" i="1"/>
  <c r="AG45" i="1"/>
  <c r="AG44" i="1"/>
  <c r="AG42" i="1"/>
  <c r="AG41" i="1"/>
  <c r="AG40" i="1"/>
  <c r="AG39" i="1"/>
  <c r="AG38" i="1"/>
  <c r="AG37" i="1"/>
  <c r="AG36" i="1"/>
  <c r="AG35" i="1"/>
  <c r="AG33" i="1"/>
  <c r="AG32" i="1"/>
  <c r="AG30" i="1"/>
  <c r="AD238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29" i="1"/>
  <c r="AD128" i="1"/>
  <c r="AD127" i="1"/>
  <c r="AD126" i="1"/>
  <c r="AD125" i="1"/>
  <c r="AD124" i="1"/>
  <c r="AD123" i="1"/>
  <c r="AD275" i="1"/>
  <c r="AD274" i="1"/>
  <c r="AD272" i="1"/>
  <c r="AD271" i="1" s="1"/>
  <c r="AD270" i="1"/>
  <c r="AD269" i="1" s="1"/>
  <c r="AD268" i="1"/>
  <c r="AD267" i="1"/>
  <c r="AD266" i="1"/>
  <c r="AD265" i="1"/>
  <c r="AD263" i="1"/>
  <c r="AD262" i="1"/>
  <c r="AD260" i="1"/>
  <c r="AD259" i="1"/>
  <c r="AD257" i="1"/>
  <c r="AD256" i="1"/>
  <c r="AD255" i="1"/>
  <c r="AD254" i="1"/>
  <c r="AD252" i="1"/>
  <c r="AD251" i="1"/>
  <c r="AD249" i="1"/>
  <c r="AD248" i="1"/>
  <c r="AD246" i="1"/>
  <c r="AD245" i="1"/>
  <c r="AD243" i="1"/>
  <c r="AD242" i="1"/>
  <c r="AD237" i="1"/>
  <c r="AD236" i="1"/>
  <c r="AD235" i="1"/>
  <c r="AD232" i="1"/>
  <c r="AD231" i="1"/>
  <c r="AD230" i="1"/>
  <c r="AD229" i="1"/>
  <c r="AD227" i="1"/>
  <c r="AD226" i="1"/>
  <c r="AD225" i="1"/>
  <c r="AD224" i="1"/>
  <c r="AD220" i="1"/>
  <c r="AD219" i="1"/>
  <c r="AD218" i="1"/>
  <c r="AD217" i="1"/>
  <c r="AD216" i="1"/>
  <c r="AD215" i="1"/>
  <c r="AD214" i="1"/>
  <c r="AD213" i="1"/>
  <c r="AD210" i="1"/>
  <c r="AD209" i="1"/>
  <c r="AD208" i="1"/>
  <c r="AD206" i="1"/>
  <c r="AD205" i="1"/>
  <c r="AD204" i="1"/>
  <c r="AD202" i="1"/>
  <c r="AD201" i="1"/>
  <c r="AD200" i="1"/>
  <c r="AD198" i="1"/>
  <c r="AD196" i="1"/>
  <c r="AD194" i="1"/>
  <c r="AD193" i="1"/>
  <c r="AD192" i="1"/>
  <c r="AD190" i="1"/>
  <c r="AD189" i="1"/>
  <c r="AD187" i="1"/>
  <c r="AD186" i="1"/>
  <c r="AD184" i="1"/>
  <c r="AD183" i="1"/>
  <c r="AD182" i="1"/>
  <c r="AD181" i="1"/>
  <c r="AD179" i="1"/>
  <c r="AD178" i="1"/>
  <c r="AD177" i="1"/>
  <c r="AD176" i="1"/>
  <c r="AD175" i="1"/>
  <c r="AD174" i="1"/>
  <c r="AD173" i="1"/>
  <c r="AD172" i="1"/>
  <c r="AD171" i="1"/>
  <c r="AD170" i="1"/>
  <c r="AD169" i="1"/>
  <c r="AD167" i="1"/>
  <c r="AD166" i="1" s="1"/>
  <c r="AD165" i="1"/>
  <c r="AD164" i="1"/>
  <c r="AD163" i="1"/>
  <c r="AD162" i="1"/>
  <c r="AD158" i="1"/>
  <c r="AD157" i="1" s="1"/>
  <c r="AD156" i="1"/>
  <c r="AD155" i="1" s="1"/>
  <c r="AD154" i="1"/>
  <c r="AD153" i="1"/>
  <c r="AD151" i="1"/>
  <c r="AD150" i="1"/>
  <c r="AD149" i="1"/>
  <c r="AD148" i="1"/>
  <c r="AD119" i="1"/>
  <c r="AD118" i="1"/>
  <c r="AD117" i="1"/>
  <c r="AD116" i="1"/>
  <c r="AD115" i="1"/>
  <c r="AD114" i="1"/>
  <c r="AD113" i="1"/>
  <c r="AD112" i="1"/>
  <c r="AD110" i="1"/>
  <c r="AD109" i="1"/>
  <c r="AD108" i="1"/>
  <c r="AD106" i="1"/>
  <c r="AD105" i="1"/>
  <c r="AD103" i="1"/>
  <c r="AD102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3" i="1"/>
  <c r="AD62" i="1"/>
  <c r="AD61" i="1"/>
  <c r="AD60" i="1"/>
  <c r="BH275" i="1"/>
  <c r="BG275" i="1"/>
  <c r="BF275" i="1"/>
  <c r="BE275" i="1"/>
  <c r="BD275" i="1"/>
  <c r="BC275" i="1"/>
  <c r="BB275" i="1"/>
  <c r="BH272" i="1"/>
  <c r="BG272" i="1"/>
  <c r="BF272" i="1"/>
  <c r="BE272" i="1"/>
  <c r="BD272" i="1"/>
  <c r="BC272" i="1"/>
  <c r="BB272" i="1"/>
  <c r="BH270" i="1"/>
  <c r="BG270" i="1"/>
  <c r="BF270" i="1"/>
  <c r="BE270" i="1"/>
  <c r="BD270" i="1"/>
  <c r="BC270" i="1"/>
  <c r="BB270" i="1"/>
  <c r="BH268" i="1"/>
  <c r="BG268" i="1"/>
  <c r="BF268" i="1"/>
  <c r="BE268" i="1"/>
  <c r="BD268" i="1"/>
  <c r="BC268" i="1"/>
  <c r="BB268" i="1"/>
  <c r="BH267" i="1"/>
  <c r="BG267" i="1"/>
  <c r="BF267" i="1"/>
  <c r="BE267" i="1"/>
  <c r="BD267" i="1"/>
  <c r="BC267" i="1"/>
  <c r="BB267" i="1"/>
  <c r="BH266" i="1"/>
  <c r="BG266" i="1"/>
  <c r="BF266" i="1"/>
  <c r="BE266" i="1"/>
  <c r="BD266" i="1"/>
  <c r="BC266" i="1"/>
  <c r="BB266" i="1"/>
  <c r="BH265" i="1"/>
  <c r="BG265" i="1"/>
  <c r="BF265" i="1"/>
  <c r="BE265" i="1"/>
  <c r="BD265" i="1"/>
  <c r="BC265" i="1"/>
  <c r="BB265" i="1"/>
  <c r="BH263" i="1"/>
  <c r="BG263" i="1"/>
  <c r="BF263" i="1"/>
  <c r="BE263" i="1"/>
  <c r="BD263" i="1"/>
  <c r="BC263" i="1"/>
  <c r="BB263" i="1"/>
  <c r="BH260" i="1"/>
  <c r="BG260" i="1"/>
  <c r="BF260" i="1"/>
  <c r="BE260" i="1"/>
  <c r="BD260" i="1"/>
  <c r="BC260" i="1"/>
  <c r="BB260" i="1"/>
  <c r="BH257" i="1"/>
  <c r="BG257" i="1"/>
  <c r="BF257" i="1"/>
  <c r="BE257" i="1"/>
  <c r="BD257" i="1"/>
  <c r="BC257" i="1"/>
  <c r="BB257" i="1"/>
  <c r="BH256" i="1"/>
  <c r="BG256" i="1"/>
  <c r="BF256" i="1"/>
  <c r="BE256" i="1"/>
  <c r="BD256" i="1"/>
  <c r="BC256" i="1"/>
  <c r="BB256" i="1"/>
  <c r="BH255" i="1"/>
  <c r="BG255" i="1"/>
  <c r="BF255" i="1"/>
  <c r="BE255" i="1"/>
  <c r="BD255" i="1"/>
  <c r="BC255" i="1"/>
  <c r="BB255" i="1"/>
  <c r="BH254" i="1"/>
  <c r="BG254" i="1"/>
  <c r="BF254" i="1"/>
  <c r="BE254" i="1"/>
  <c r="BD254" i="1"/>
  <c r="BC254" i="1"/>
  <c r="BB254" i="1"/>
  <c r="BH252" i="1"/>
  <c r="BG252" i="1"/>
  <c r="BF252" i="1"/>
  <c r="BE252" i="1"/>
  <c r="BD252" i="1"/>
  <c r="BC252" i="1"/>
  <c r="BB252" i="1"/>
  <c r="BH249" i="1"/>
  <c r="BG249" i="1"/>
  <c r="BF249" i="1"/>
  <c r="BE249" i="1"/>
  <c r="BD249" i="1"/>
  <c r="BC249" i="1"/>
  <c r="BB249" i="1"/>
  <c r="BH246" i="1"/>
  <c r="BG246" i="1"/>
  <c r="BF246" i="1"/>
  <c r="BE246" i="1"/>
  <c r="BD246" i="1"/>
  <c r="BC246" i="1"/>
  <c r="BB246" i="1"/>
  <c r="BH243" i="1"/>
  <c r="BG243" i="1"/>
  <c r="BF243" i="1"/>
  <c r="BE243" i="1"/>
  <c r="BD243" i="1"/>
  <c r="BC243" i="1"/>
  <c r="BB243" i="1"/>
  <c r="BH232" i="1"/>
  <c r="BG232" i="1"/>
  <c r="BF232" i="1"/>
  <c r="BE232" i="1"/>
  <c r="BD232" i="1"/>
  <c r="BC232" i="1"/>
  <c r="BB232" i="1"/>
  <c r="BH231" i="1"/>
  <c r="BG231" i="1"/>
  <c r="BF231" i="1"/>
  <c r="BE231" i="1"/>
  <c r="BD231" i="1"/>
  <c r="BC231" i="1"/>
  <c r="BB231" i="1"/>
  <c r="BH230" i="1"/>
  <c r="BG230" i="1"/>
  <c r="BF230" i="1"/>
  <c r="BE230" i="1"/>
  <c r="BD230" i="1"/>
  <c r="BC230" i="1"/>
  <c r="BB230" i="1"/>
  <c r="BH229" i="1"/>
  <c r="BG229" i="1"/>
  <c r="BF229" i="1"/>
  <c r="BE229" i="1"/>
  <c r="BD229" i="1"/>
  <c r="BC229" i="1"/>
  <c r="BB229" i="1"/>
  <c r="BH227" i="1"/>
  <c r="BG227" i="1"/>
  <c r="BF227" i="1"/>
  <c r="BE227" i="1"/>
  <c r="BD227" i="1"/>
  <c r="BC227" i="1"/>
  <c r="BB227" i="1"/>
  <c r="BH226" i="1"/>
  <c r="BG226" i="1"/>
  <c r="BF226" i="1"/>
  <c r="BE226" i="1"/>
  <c r="BD226" i="1"/>
  <c r="BC226" i="1"/>
  <c r="BB226" i="1"/>
  <c r="BH225" i="1"/>
  <c r="BG225" i="1"/>
  <c r="BF225" i="1"/>
  <c r="BE225" i="1"/>
  <c r="BD225" i="1"/>
  <c r="BC225" i="1"/>
  <c r="BB225" i="1"/>
  <c r="BH224" i="1"/>
  <c r="BG224" i="1"/>
  <c r="BF224" i="1"/>
  <c r="BE224" i="1"/>
  <c r="BD224" i="1"/>
  <c r="BC224" i="1"/>
  <c r="BB224" i="1"/>
  <c r="BH210" i="1"/>
  <c r="BG210" i="1"/>
  <c r="BF210" i="1"/>
  <c r="BE210" i="1"/>
  <c r="BD210" i="1"/>
  <c r="BC210" i="1"/>
  <c r="BB210" i="1"/>
  <c r="BH209" i="1"/>
  <c r="BG209" i="1"/>
  <c r="BF209" i="1"/>
  <c r="BE209" i="1"/>
  <c r="BD209" i="1"/>
  <c r="BC209" i="1"/>
  <c r="BB209" i="1"/>
  <c r="BH208" i="1"/>
  <c r="BG208" i="1"/>
  <c r="BF208" i="1"/>
  <c r="BE208" i="1"/>
  <c r="BD208" i="1"/>
  <c r="BC208" i="1"/>
  <c r="BB208" i="1"/>
  <c r="BH206" i="1"/>
  <c r="BG206" i="1"/>
  <c r="BF206" i="1"/>
  <c r="BE206" i="1"/>
  <c r="BD206" i="1"/>
  <c r="BC206" i="1"/>
  <c r="BB206" i="1"/>
  <c r="BH205" i="1"/>
  <c r="BG205" i="1"/>
  <c r="BF205" i="1"/>
  <c r="BE205" i="1"/>
  <c r="BD205" i="1"/>
  <c r="BC205" i="1"/>
  <c r="BB205" i="1"/>
  <c r="BH204" i="1"/>
  <c r="BG204" i="1"/>
  <c r="BF204" i="1"/>
  <c r="BE204" i="1"/>
  <c r="BD204" i="1"/>
  <c r="BC204" i="1"/>
  <c r="BB204" i="1"/>
  <c r="BH202" i="1"/>
  <c r="BG202" i="1"/>
  <c r="BF202" i="1"/>
  <c r="BE202" i="1"/>
  <c r="BD202" i="1"/>
  <c r="BC202" i="1"/>
  <c r="BB202" i="1"/>
  <c r="BH201" i="1"/>
  <c r="BG201" i="1"/>
  <c r="BF201" i="1"/>
  <c r="BE201" i="1"/>
  <c r="BD201" i="1"/>
  <c r="BC201" i="1"/>
  <c r="BB201" i="1"/>
  <c r="BH200" i="1"/>
  <c r="BG200" i="1"/>
  <c r="BF200" i="1"/>
  <c r="BE200" i="1"/>
  <c r="BD200" i="1"/>
  <c r="BC200" i="1"/>
  <c r="BB200" i="1"/>
  <c r="BH198" i="1"/>
  <c r="BG198" i="1"/>
  <c r="BF198" i="1"/>
  <c r="BE198" i="1"/>
  <c r="BD198" i="1"/>
  <c r="BC198" i="1"/>
  <c r="BB198" i="1"/>
  <c r="BH196" i="1"/>
  <c r="BG196" i="1"/>
  <c r="BF196" i="1"/>
  <c r="BE196" i="1"/>
  <c r="BD196" i="1"/>
  <c r="BC196" i="1"/>
  <c r="BB196" i="1"/>
  <c r="BH194" i="1"/>
  <c r="BG194" i="1"/>
  <c r="BF194" i="1"/>
  <c r="BE194" i="1"/>
  <c r="BD194" i="1"/>
  <c r="BC194" i="1"/>
  <c r="BB194" i="1"/>
  <c r="BH193" i="1"/>
  <c r="BG193" i="1"/>
  <c r="BF193" i="1"/>
  <c r="BE193" i="1"/>
  <c r="BD193" i="1"/>
  <c r="BC193" i="1"/>
  <c r="BB193" i="1"/>
  <c r="BH192" i="1"/>
  <c r="BG192" i="1"/>
  <c r="BF192" i="1"/>
  <c r="BE192" i="1"/>
  <c r="BD192" i="1"/>
  <c r="BC192" i="1"/>
  <c r="BB192" i="1"/>
  <c r="BH190" i="1"/>
  <c r="BG190" i="1"/>
  <c r="BF190" i="1"/>
  <c r="BE190" i="1"/>
  <c r="BD190" i="1"/>
  <c r="BC190" i="1"/>
  <c r="BB190" i="1"/>
  <c r="BH189" i="1"/>
  <c r="BG189" i="1"/>
  <c r="BF189" i="1"/>
  <c r="BE189" i="1"/>
  <c r="BD189" i="1"/>
  <c r="BC189" i="1"/>
  <c r="BB189" i="1"/>
  <c r="BH187" i="1"/>
  <c r="BG187" i="1"/>
  <c r="BF187" i="1"/>
  <c r="BE187" i="1"/>
  <c r="BD187" i="1"/>
  <c r="BC187" i="1"/>
  <c r="BB187" i="1"/>
  <c r="BH186" i="1"/>
  <c r="BG186" i="1"/>
  <c r="BF186" i="1"/>
  <c r="BE186" i="1"/>
  <c r="BD186" i="1"/>
  <c r="BC186" i="1"/>
  <c r="BB186" i="1"/>
  <c r="BH184" i="1"/>
  <c r="BG184" i="1"/>
  <c r="BF184" i="1"/>
  <c r="BE184" i="1"/>
  <c r="BD184" i="1"/>
  <c r="BC184" i="1"/>
  <c r="BB184" i="1"/>
  <c r="BH183" i="1"/>
  <c r="BG183" i="1"/>
  <c r="BF183" i="1"/>
  <c r="BE183" i="1"/>
  <c r="BD183" i="1"/>
  <c r="BC183" i="1"/>
  <c r="BB183" i="1"/>
  <c r="BH182" i="1"/>
  <c r="BG182" i="1"/>
  <c r="BF182" i="1"/>
  <c r="BE182" i="1"/>
  <c r="BD182" i="1"/>
  <c r="BC182" i="1"/>
  <c r="BB182" i="1"/>
  <c r="BH181" i="1"/>
  <c r="BG181" i="1"/>
  <c r="BF181" i="1"/>
  <c r="BE181" i="1"/>
  <c r="BD181" i="1"/>
  <c r="BC181" i="1"/>
  <c r="BB181" i="1"/>
  <c r="BH175" i="1"/>
  <c r="BG175" i="1"/>
  <c r="BF175" i="1"/>
  <c r="BE175" i="1"/>
  <c r="BD175" i="1"/>
  <c r="BC175" i="1"/>
  <c r="BB175" i="1"/>
  <c r="BH173" i="1"/>
  <c r="BG173" i="1"/>
  <c r="BF173" i="1"/>
  <c r="BE173" i="1"/>
  <c r="BD173" i="1"/>
  <c r="BC173" i="1"/>
  <c r="BB173" i="1"/>
  <c r="BH172" i="1"/>
  <c r="BG172" i="1"/>
  <c r="BF172" i="1"/>
  <c r="BE172" i="1"/>
  <c r="BD172" i="1"/>
  <c r="BC172" i="1"/>
  <c r="BB172" i="1"/>
  <c r="BH179" i="1"/>
  <c r="BG179" i="1"/>
  <c r="BF179" i="1"/>
  <c r="BE179" i="1"/>
  <c r="BD179" i="1"/>
  <c r="BC179" i="1"/>
  <c r="BB179" i="1"/>
  <c r="BH178" i="1"/>
  <c r="BG178" i="1"/>
  <c r="BF178" i="1"/>
  <c r="BE178" i="1"/>
  <c r="BD178" i="1"/>
  <c r="BC178" i="1"/>
  <c r="BB178" i="1"/>
  <c r="BH177" i="1"/>
  <c r="BG177" i="1"/>
  <c r="BF177" i="1"/>
  <c r="BE177" i="1"/>
  <c r="BD177" i="1"/>
  <c r="BC177" i="1"/>
  <c r="BB177" i="1"/>
  <c r="BH176" i="1"/>
  <c r="BG176" i="1"/>
  <c r="BF176" i="1"/>
  <c r="BE176" i="1"/>
  <c r="BD176" i="1"/>
  <c r="BC176" i="1"/>
  <c r="BB176" i="1"/>
  <c r="BH174" i="1"/>
  <c r="BG174" i="1"/>
  <c r="BF174" i="1"/>
  <c r="BE174" i="1"/>
  <c r="BD174" i="1"/>
  <c r="BC174" i="1"/>
  <c r="BB174" i="1"/>
  <c r="BH171" i="1"/>
  <c r="BG171" i="1"/>
  <c r="BF171" i="1"/>
  <c r="BE171" i="1"/>
  <c r="BD171" i="1"/>
  <c r="BC171" i="1"/>
  <c r="BB171" i="1"/>
  <c r="BH170" i="1"/>
  <c r="BG170" i="1"/>
  <c r="BF170" i="1"/>
  <c r="BE170" i="1"/>
  <c r="BD170" i="1"/>
  <c r="BC170" i="1"/>
  <c r="BB170" i="1"/>
  <c r="BH169" i="1"/>
  <c r="BG169" i="1"/>
  <c r="BF169" i="1"/>
  <c r="BE169" i="1"/>
  <c r="BD169" i="1"/>
  <c r="BC169" i="1"/>
  <c r="BB169" i="1"/>
  <c r="BH167" i="1"/>
  <c r="BG167" i="1"/>
  <c r="BF167" i="1"/>
  <c r="BE167" i="1"/>
  <c r="BD167" i="1"/>
  <c r="BC167" i="1"/>
  <c r="BB167" i="1"/>
  <c r="BH165" i="1"/>
  <c r="BG165" i="1"/>
  <c r="BF165" i="1"/>
  <c r="BE165" i="1"/>
  <c r="BD165" i="1"/>
  <c r="BC165" i="1"/>
  <c r="BB165" i="1"/>
  <c r="BH164" i="1"/>
  <c r="BG164" i="1"/>
  <c r="BF164" i="1"/>
  <c r="BE164" i="1"/>
  <c r="BD164" i="1"/>
  <c r="BC164" i="1"/>
  <c r="BB164" i="1"/>
  <c r="BH163" i="1"/>
  <c r="BG163" i="1"/>
  <c r="BF163" i="1"/>
  <c r="BE163" i="1"/>
  <c r="BD163" i="1"/>
  <c r="BC163" i="1"/>
  <c r="BB163" i="1"/>
  <c r="BH162" i="1"/>
  <c r="BG162" i="1"/>
  <c r="BF162" i="1"/>
  <c r="BE162" i="1"/>
  <c r="BD162" i="1"/>
  <c r="BC162" i="1"/>
  <c r="BB162" i="1"/>
  <c r="BH158" i="1"/>
  <c r="BG158" i="1"/>
  <c r="BF158" i="1"/>
  <c r="BE158" i="1"/>
  <c r="BD158" i="1"/>
  <c r="BC158" i="1"/>
  <c r="BB158" i="1"/>
  <c r="BH154" i="1"/>
  <c r="BG154" i="1"/>
  <c r="BF154" i="1"/>
  <c r="BE154" i="1"/>
  <c r="BD154" i="1"/>
  <c r="BC154" i="1"/>
  <c r="BB154" i="1"/>
  <c r="BH153" i="1"/>
  <c r="BG153" i="1"/>
  <c r="BF153" i="1"/>
  <c r="BE153" i="1"/>
  <c r="BD153" i="1"/>
  <c r="BC153" i="1"/>
  <c r="BB153" i="1"/>
  <c r="BH151" i="1"/>
  <c r="BG151" i="1"/>
  <c r="BF151" i="1"/>
  <c r="BE151" i="1"/>
  <c r="BD151" i="1"/>
  <c r="BC151" i="1"/>
  <c r="BB151" i="1"/>
  <c r="BH150" i="1"/>
  <c r="BG150" i="1"/>
  <c r="BF150" i="1"/>
  <c r="BE150" i="1"/>
  <c r="BD150" i="1"/>
  <c r="BC150" i="1"/>
  <c r="BB150" i="1"/>
  <c r="BH149" i="1"/>
  <c r="BG149" i="1"/>
  <c r="BF149" i="1"/>
  <c r="BE149" i="1"/>
  <c r="BD149" i="1"/>
  <c r="BC149" i="1"/>
  <c r="BB149" i="1"/>
  <c r="BH148" i="1"/>
  <c r="BG148" i="1"/>
  <c r="BF148" i="1"/>
  <c r="BE148" i="1"/>
  <c r="BD148" i="1"/>
  <c r="BC148" i="1"/>
  <c r="BB148" i="1"/>
  <c r="BH137" i="1"/>
  <c r="BG137" i="1"/>
  <c r="BF137" i="1"/>
  <c r="BE137" i="1"/>
  <c r="BD137" i="1"/>
  <c r="BC137" i="1"/>
  <c r="BB137" i="1"/>
  <c r="BH136" i="1"/>
  <c r="BG136" i="1"/>
  <c r="BF136" i="1"/>
  <c r="BE136" i="1"/>
  <c r="BD136" i="1"/>
  <c r="BC136" i="1"/>
  <c r="BB136" i="1"/>
  <c r="BH135" i="1"/>
  <c r="BG135" i="1"/>
  <c r="BF135" i="1"/>
  <c r="BE135" i="1"/>
  <c r="BD135" i="1"/>
  <c r="BC135" i="1"/>
  <c r="BB135" i="1"/>
  <c r="BH138" i="1"/>
  <c r="BG138" i="1"/>
  <c r="BF138" i="1"/>
  <c r="BE138" i="1"/>
  <c r="BD138" i="1"/>
  <c r="BC138" i="1"/>
  <c r="BB138" i="1"/>
  <c r="BH146" i="1"/>
  <c r="BG146" i="1"/>
  <c r="BF146" i="1"/>
  <c r="BE146" i="1"/>
  <c r="BD146" i="1"/>
  <c r="BC146" i="1"/>
  <c r="BB146" i="1"/>
  <c r="BH145" i="1"/>
  <c r="BG145" i="1"/>
  <c r="BF145" i="1"/>
  <c r="BE145" i="1"/>
  <c r="BD145" i="1"/>
  <c r="BC145" i="1"/>
  <c r="BB145" i="1"/>
  <c r="BH144" i="1"/>
  <c r="BG144" i="1"/>
  <c r="BF144" i="1"/>
  <c r="BE144" i="1"/>
  <c r="BD144" i="1"/>
  <c r="BC144" i="1"/>
  <c r="BB144" i="1"/>
  <c r="BH143" i="1"/>
  <c r="BG143" i="1"/>
  <c r="BF143" i="1"/>
  <c r="BE143" i="1"/>
  <c r="BD143" i="1"/>
  <c r="BC143" i="1"/>
  <c r="BB143" i="1"/>
  <c r="BH142" i="1"/>
  <c r="BG142" i="1"/>
  <c r="BF142" i="1"/>
  <c r="BE142" i="1"/>
  <c r="BD142" i="1"/>
  <c r="BC142" i="1"/>
  <c r="BB142" i="1"/>
  <c r="BH141" i="1"/>
  <c r="BG141" i="1"/>
  <c r="BF141" i="1"/>
  <c r="BE141" i="1"/>
  <c r="BD141" i="1"/>
  <c r="BC141" i="1"/>
  <c r="BB141" i="1"/>
  <c r="BH140" i="1"/>
  <c r="BG140" i="1"/>
  <c r="BF140" i="1"/>
  <c r="BE140" i="1"/>
  <c r="BD140" i="1"/>
  <c r="BC140" i="1"/>
  <c r="BB140" i="1"/>
  <c r="BH139" i="1"/>
  <c r="BG139" i="1"/>
  <c r="BF139" i="1"/>
  <c r="BE139" i="1"/>
  <c r="BD139" i="1"/>
  <c r="BC139" i="1"/>
  <c r="BB139" i="1"/>
  <c r="BH134" i="1"/>
  <c r="BG134" i="1"/>
  <c r="BF134" i="1"/>
  <c r="BE134" i="1"/>
  <c r="BD134" i="1"/>
  <c r="BC134" i="1"/>
  <c r="BB134" i="1"/>
  <c r="BH133" i="1"/>
  <c r="BG133" i="1"/>
  <c r="BF133" i="1"/>
  <c r="BE133" i="1"/>
  <c r="BD133" i="1"/>
  <c r="BC133" i="1"/>
  <c r="BB133" i="1"/>
  <c r="BH132" i="1"/>
  <c r="BG132" i="1"/>
  <c r="BF132" i="1"/>
  <c r="BE132" i="1"/>
  <c r="BD132" i="1"/>
  <c r="BC132" i="1"/>
  <c r="BB132" i="1"/>
  <c r="BH131" i="1"/>
  <c r="BG131" i="1"/>
  <c r="BF131" i="1"/>
  <c r="BE131" i="1"/>
  <c r="BD131" i="1"/>
  <c r="BC131" i="1"/>
  <c r="BB131" i="1"/>
  <c r="BH129" i="1"/>
  <c r="BG129" i="1"/>
  <c r="BF129" i="1"/>
  <c r="BE129" i="1"/>
  <c r="BD129" i="1"/>
  <c r="BC129" i="1"/>
  <c r="BB129" i="1"/>
  <c r="BH128" i="1"/>
  <c r="BG128" i="1"/>
  <c r="BF128" i="1"/>
  <c r="BE128" i="1"/>
  <c r="BD128" i="1"/>
  <c r="BC128" i="1"/>
  <c r="BB128" i="1"/>
  <c r="BH127" i="1"/>
  <c r="BG127" i="1"/>
  <c r="BF127" i="1"/>
  <c r="BE127" i="1"/>
  <c r="BD127" i="1"/>
  <c r="BC127" i="1"/>
  <c r="BB127" i="1"/>
  <c r="BH126" i="1"/>
  <c r="BG126" i="1"/>
  <c r="BF126" i="1"/>
  <c r="BE126" i="1"/>
  <c r="BD126" i="1"/>
  <c r="BC126" i="1"/>
  <c r="BB126" i="1"/>
  <c r="BH125" i="1"/>
  <c r="BG125" i="1"/>
  <c r="BF125" i="1"/>
  <c r="BE125" i="1"/>
  <c r="BD125" i="1"/>
  <c r="BC125" i="1"/>
  <c r="BB125" i="1"/>
  <c r="BH124" i="1"/>
  <c r="BG124" i="1"/>
  <c r="BF124" i="1"/>
  <c r="BE124" i="1"/>
  <c r="BD124" i="1"/>
  <c r="BC124" i="1"/>
  <c r="BB124" i="1"/>
  <c r="BH119" i="1"/>
  <c r="BG119" i="1"/>
  <c r="BF119" i="1"/>
  <c r="BE119" i="1"/>
  <c r="BD119" i="1"/>
  <c r="BC119" i="1"/>
  <c r="BB119" i="1"/>
  <c r="BH118" i="1"/>
  <c r="BG118" i="1"/>
  <c r="BF118" i="1"/>
  <c r="BE118" i="1"/>
  <c r="BD118" i="1"/>
  <c r="BC118" i="1"/>
  <c r="BB118" i="1"/>
  <c r="BH117" i="1"/>
  <c r="BG117" i="1"/>
  <c r="BF117" i="1"/>
  <c r="BE117" i="1"/>
  <c r="BD117" i="1"/>
  <c r="BC117" i="1"/>
  <c r="BB117" i="1"/>
  <c r="BH116" i="1"/>
  <c r="BG116" i="1"/>
  <c r="BF116" i="1"/>
  <c r="BE116" i="1"/>
  <c r="BD116" i="1"/>
  <c r="BC116" i="1"/>
  <c r="BB116" i="1"/>
  <c r="BH115" i="1"/>
  <c r="BG115" i="1"/>
  <c r="BF115" i="1"/>
  <c r="BE115" i="1"/>
  <c r="BD115" i="1"/>
  <c r="BC115" i="1"/>
  <c r="BB115" i="1"/>
  <c r="BH114" i="1"/>
  <c r="BG114" i="1"/>
  <c r="BF114" i="1"/>
  <c r="BE114" i="1"/>
  <c r="BD114" i="1"/>
  <c r="BC114" i="1"/>
  <c r="BB114" i="1"/>
  <c r="BH113" i="1"/>
  <c r="BG113" i="1"/>
  <c r="BF113" i="1"/>
  <c r="BE113" i="1"/>
  <c r="BD113" i="1"/>
  <c r="BC113" i="1"/>
  <c r="BB113" i="1"/>
  <c r="BH112" i="1"/>
  <c r="BG112" i="1"/>
  <c r="BF112" i="1"/>
  <c r="BE112" i="1"/>
  <c r="BD112" i="1"/>
  <c r="BC112" i="1"/>
  <c r="BB112" i="1"/>
  <c r="BH110" i="1"/>
  <c r="BG110" i="1"/>
  <c r="BF110" i="1"/>
  <c r="BE110" i="1"/>
  <c r="BD110" i="1"/>
  <c r="BC110" i="1"/>
  <c r="BB110" i="1"/>
  <c r="BH109" i="1"/>
  <c r="BG109" i="1"/>
  <c r="BF109" i="1"/>
  <c r="BE109" i="1"/>
  <c r="BD109" i="1"/>
  <c r="BC109" i="1"/>
  <c r="BB109" i="1"/>
  <c r="BH108" i="1"/>
  <c r="BG108" i="1"/>
  <c r="BF108" i="1"/>
  <c r="BE108" i="1"/>
  <c r="BD108" i="1"/>
  <c r="BC108" i="1"/>
  <c r="BB108" i="1"/>
  <c r="BH106" i="1"/>
  <c r="BG106" i="1"/>
  <c r="BF106" i="1"/>
  <c r="BE106" i="1"/>
  <c r="BD106" i="1"/>
  <c r="BC106" i="1"/>
  <c r="BB106" i="1"/>
  <c r="BH103" i="1"/>
  <c r="BG103" i="1"/>
  <c r="BF103" i="1"/>
  <c r="BE103" i="1"/>
  <c r="BD103" i="1"/>
  <c r="BC103" i="1"/>
  <c r="BB103" i="1"/>
  <c r="BH100" i="1"/>
  <c r="BG100" i="1"/>
  <c r="BF100" i="1"/>
  <c r="BE100" i="1"/>
  <c r="BD100" i="1"/>
  <c r="BC100" i="1"/>
  <c r="BB100" i="1"/>
  <c r="BH99" i="1"/>
  <c r="BG99" i="1"/>
  <c r="BF99" i="1"/>
  <c r="BE99" i="1"/>
  <c r="BD99" i="1"/>
  <c r="BC99" i="1"/>
  <c r="BB99" i="1"/>
  <c r="BH98" i="1"/>
  <c r="BG98" i="1"/>
  <c r="BF98" i="1"/>
  <c r="BE98" i="1"/>
  <c r="BD98" i="1"/>
  <c r="BC98" i="1"/>
  <c r="BB98" i="1"/>
  <c r="BH97" i="1"/>
  <c r="BG97" i="1"/>
  <c r="BF97" i="1"/>
  <c r="BE97" i="1"/>
  <c r="BD97" i="1"/>
  <c r="BC97" i="1"/>
  <c r="BB97" i="1"/>
  <c r="BH96" i="1"/>
  <c r="BG96" i="1"/>
  <c r="BF96" i="1"/>
  <c r="BE96" i="1"/>
  <c r="BD96" i="1"/>
  <c r="BC96" i="1"/>
  <c r="BB96" i="1"/>
  <c r="BH95" i="1"/>
  <c r="BG95" i="1"/>
  <c r="BF95" i="1"/>
  <c r="BE95" i="1"/>
  <c r="BD95" i="1"/>
  <c r="BC95" i="1"/>
  <c r="BB95" i="1"/>
  <c r="BH94" i="1"/>
  <c r="BG94" i="1"/>
  <c r="BF94" i="1"/>
  <c r="BE94" i="1"/>
  <c r="BD94" i="1"/>
  <c r="BC94" i="1"/>
  <c r="BB94" i="1"/>
  <c r="BH93" i="1"/>
  <c r="BG93" i="1"/>
  <c r="BF93" i="1"/>
  <c r="BE93" i="1"/>
  <c r="BD93" i="1"/>
  <c r="BC93" i="1"/>
  <c r="BB93" i="1"/>
  <c r="BH92" i="1"/>
  <c r="BG92" i="1"/>
  <c r="BF92" i="1"/>
  <c r="BE92" i="1"/>
  <c r="BD92" i="1"/>
  <c r="BC92" i="1"/>
  <c r="BB92" i="1"/>
  <c r="BH91" i="1"/>
  <c r="BG91" i="1"/>
  <c r="BF91" i="1"/>
  <c r="BE91" i="1"/>
  <c r="BD91" i="1"/>
  <c r="BC91" i="1"/>
  <c r="BB91" i="1"/>
  <c r="BH90" i="1"/>
  <c r="BG90" i="1"/>
  <c r="BF90" i="1"/>
  <c r="BE90" i="1"/>
  <c r="BD90" i="1"/>
  <c r="BC90" i="1"/>
  <c r="BB90" i="1"/>
  <c r="BH89" i="1"/>
  <c r="BG89" i="1"/>
  <c r="BF89" i="1"/>
  <c r="BE89" i="1"/>
  <c r="BD89" i="1"/>
  <c r="BC89" i="1"/>
  <c r="BB89" i="1"/>
  <c r="BH88" i="1"/>
  <c r="BG88" i="1"/>
  <c r="BF88" i="1"/>
  <c r="BE88" i="1"/>
  <c r="BD88" i="1"/>
  <c r="BC88" i="1"/>
  <c r="BB88" i="1"/>
  <c r="BH87" i="1"/>
  <c r="BG87" i="1"/>
  <c r="BF87" i="1"/>
  <c r="BE87" i="1"/>
  <c r="BD87" i="1"/>
  <c r="BC87" i="1"/>
  <c r="BB87" i="1"/>
  <c r="BH78" i="1"/>
  <c r="BG78" i="1"/>
  <c r="BF78" i="1"/>
  <c r="BE78" i="1"/>
  <c r="BD78" i="1"/>
  <c r="BC78" i="1"/>
  <c r="BB78" i="1"/>
  <c r="BH77" i="1"/>
  <c r="BG77" i="1"/>
  <c r="BF77" i="1"/>
  <c r="BE77" i="1"/>
  <c r="BD77" i="1"/>
  <c r="BC77" i="1"/>
  <c r="BB77" i="1"/>
  <c r="BH76" i="1"/>
  <c r="BG76" i="1"/>
  <c r="BF76" i="1"/>
  <c r="BE76" i="1"/>
  <c r="BD76" i="1"/>
  <c r="BC76" i="1"/>
  <c r="BB76" i="1"/>
  <c r="BH75" i="1"/>
  <c r="BG75" i="1"/>
  <c r="BF75" i="1"/>
  <c r="BE75" i="1"/>
  <c r="BD75" i="1"/>
  <c r="BC75" i="1"/>
  <c r="BB75" i="1"/>
  <c r="BH74" i="1"/>
  <c r="BG74" i="1"/>
  <c r="BF74" i="1"/>
  <c r="BE74" i="1"/>
  <c r="BD74" i="1"/>
  <c r="BC74" i="1"/>
  <c r="BB74" i="1"/>
  <c r="BH73" i="1"/>
  <c r="BG73" i="1"/>
  <c r="BF73" i="1"/>
  <c r="BE73" i="1"/>
  <c r="BD73" i="1"/>
  <c r="BC73" i="1"/>
  <c r="BB73" i="1"/>
  <c r="BH80" i="1"/>
  <c r="BG80" i="1"/>
  <c r="BF80" i="1"/>
  <c r="BE80" i="1"/>
  <c r="BD80" i="1"/>
  <c r="BC80" i="1"/>
  <c r="BB80" i="1"/>
  <c r="BH82" i="1"/>
  <c r="BG82" i="1"/>
  <c r="BF82" i="1"/>
  <c r="BE82" i="1"/>
  <c r="BD82" i="1"/>
  <c r="BC82" i="1"/>
  <c r="BB82" i="1"/>
  <c r="BH79" i="1"/>
  <c r="BG79" i="1"/>
  <c r="BF79" i="1"/>
  <c r="BE79" i="1"/>
  <c r="BD79" i="1"/>
  <c r="BC79" i="1"/>
  <c r="BB79" i="1"/>
  <c r="BH72" i="1"/>
  <c r="BG72" i="1"/>
  <c r="BF72" i="1"/>
  <c r="BE72" i="1"/>
  <c r="BD72" i="1"/>
  <c r="BC72" i="1"/>
  <c r="BB72" i="1"/>
  <c r="BH71" i="1"/>
  <c r="BG71" i="1"/>
  <c r="BF71" i="1"/>
  <c r="BE71" i="1"/>
  <c r="BD71" i="1"/>
  <c r="BC71" i="1"/>
  <c r="BB71" i="1"/>
  <c r="BH81" i="1"/>
  <c r="BG81" i="1"/>
  <c r="BF81" i="1"/>
  <c r="BE81" i="1"/>
  <c r="BD81" i="1"/>
  <c r="BC81" i="1"/>
  <c r="BB81" i="1"/>
  <c r="BH70" i="1"/>
  <c r="BG70" i="1"/>
  <c r="BF70" i="1"/>
  <c r="BE70" i="1"/>
  <c r="BD70" i="1"/>
  <c r="BC70" i="1"/>
  <c r="BB70" i="1"/>
  <c r="BH69" i="1"/>
  <c r="BG69" i="1"/>
  <c r="BF69" i="1"/>
  <c r="BE69" i="1"/>
  <c r="BD69" i="1"/>
  <c r="BC69" i="1"/>
  <c r="BB69" i="1"/>
  <c r="BH83" i="1"/>
  <c r="BG83" i="1"/>
  <c r="BF83" i="1"/>
  <c r="BE83" i="1"/>
  <c r="BD83" i="1"/>
  <c r="BC83" i="1"/>
  <c r="BB83" i="1"/>
  <c r="AD54" i="1"/>
  <c r="BH84" i="1"/>
  <c r="BG84" i="1"/>
  <c r="BF84" i="1"/>
  <c r="BE84" i="1"/>
  <c r="BD84" i="1"/>
  <c r="BC84" i="1"/>
  <c r="BB84" i="1"/>
  <c r="BH68" i="1"/>
  <c r="BG68" i="1"/>
  <c r="BF68" i="1"/>
  <c r="BE68" i="1"/>
  <c r="BD68" i="1"/>
  <c r="BC68" i="1"/>
  <c r="BB68" i="1"/>
  <c r="BH67" i="1"/>
  <c r="BG67" i="1"/>
  <c r="BF67" i="1"/>
  <c r="BE67" i="1"/>
  <c r="BD67" i="1"/>
  <c r="BC67" i="1"/>
  <c r="BB67" i="1"/>
  <c r="BH66" i="1"/>
  <c r="BG66" i="1"/>
  <c r="BF66" i="1"/>
  <c r="BE66" i="1"/>
  <c r="BD66" i="1"/>
  <c r="BC66" i="1"/>
  <c r="BB66" i="1"/>
  <c r="BH33" i="1"/>
  <c r="BG33" i="1"/>
  <c r="BF33" i="1"/>
  <c r="BE33" i="1"/>
  <c r="BD33" i="1"/>
  <c r="BC33" i="1"/>
  <c r="BB33" i="1"/>
  <c r="AD33" i="1"/>
  <c r="BH32" i="1"/>
  <c r="BG32" i="1"/>
  <c r="BF32" i="1"/>
  <c r="BE32" i="1"/>
  <c r="BD32" i="1"/>
  <c r="BC32" i="1"/>
  <c r="BB32" i="1"/>
  <c r="AD32" i="1"/>
  <c r="BH36" i="1"/>
  <c r="BG36" i="1"/>
  <c r="BF36" i="1"/>
  <c r="BE36" i="1"/>
  <c r="BD36" i="1"/>
  <c r="BC36" i="1"/>
  <c r="BB36" i="1"/>
  <c r="AD36" i="1"/>
  <c r="BH42" i="1"/>
  <c r="BG42" i="1"/>
  <c r="BF42" i="1"/>
  <c r="BE42" i="1"/>
  <c r="BD42" i="1"/>
  <c r="BC42" i="1"/>
  <c r="BB42" i="1"/>
  <c r="AD42" i="1"/>
  <c r="BH40" i="1"/>
  <c r="BG40" i="1"/>
  <c r="BF40" i="1"/>
  <c r="BE40" i="1"/>
  <c r="BD40" i="1"/>
  <c r="BC40" i="1"/>
  <c r="BB40" i="1"/>
  <c r="AD40" i="1"/>
  <c r="BH38" i="1"/>
  <c r="BG38" i="1"/>
  <c r="BF38" i="1"/>
  <c r="BE38" i="1"/>
  <c r="BD38" i="1"/>
  <c r="BC38" i="1"/>
  <c r="BB38" i="1"/>
  <c r="AD38" i="1"/>
  <c r="BH41" i="1"/>
  <c r="BG41" i="1"/>
  <c r="BF41" i="1"/>
  <c r="BE41" i="1"/>
  <c r="BD41" i="1"/>
  <c r="BC41" i="1"/>
  <c r="BB41" i="1"/>
  <c r="AD41" i="1"/>
  <c r="BH39" i="1"/>
  <c r="BG39" i="1"/>
  <c r="BF39" i="1"/>
  <c r="BE39" i="1"/>
  <c r="BD39" i="1"/>
  <c r="BC39" i="1"/>
  <c r="BB39" i="1"/>
  <c r="AD39" i="1"/>
  <c r="BH37" i="1"/>
  <c r="BG37" i="1"/>
  <c r="BF37" i="1"/>
  <c r="BE37" i="1"/>
  <c r="BD37" i="1"/>
  <c r="BC37" i="1"/>
  <c r="BB37" i="1"/>
  <c r="AD37" i="1"/>
  <c r="BH35" i="1"/>
  <c r="BG35" i="1"/>
  <c r="BF35" i="1"/>
  <c r="BE35" i="1"/>
  <c r="BD35" i="1"/>
  <c r="BC35" i="1"/>
  <c r="BB35" i="1"/>
  <c r="AD35" i="1"/>
  <c r="BI94" i="1" l="1"/>
  <c r="BI103" i="1"/>
  <c r="AK206" i="1"/>
  <c r="AK165" i="1"/>
  <c r="AK171" i="1"/>
  <c r="AK175" i="1"/>
  <c r="AK179" i="1"/>
  <c r="AK184" i="1"/>
  <c r="AK190" i="1"/>
  <c r="AK202" i="1"/>
  <c r="AD101" i="1"/>
  <c r="AK100" i="1"/>
  <c r="AK106" i="1"/>
  <c r="AK110" i="1"/>
  <c r="AK115" i="1"/>
  <c r="AK119" i="1"/>
  <c r="AK33" i="1"/>
  <c r="AK38" i="1"/>
  <c r="AK42" i="1"/>
  <c r="AK46" i="1"/>
  <c r="AK52" i="1"/>
  <c r="AK57" i="1"/>
  <c r="AK63" i="1"/>
  <c r="AK68" i="1"/>
  <c r="AK72" i="1"/>
  <c r="AK76" i="1"/>
  <c r="AK80" i="1"/>
  <c r="AK84" i="1"/>
  <c r="AK89" i="1"/>
  <c r="AK93" i="1"/>
  <c r="AK97" i="1"/>
  <c r="AD104" i="1"/>
  <c r="AK30" i="1"/>
  <c r="AK36" i="1"/>
  <c r="AK40" i="1"/>
  <c r="AK45" i="1"/>
  <c r="AK50" i="1"/>
  <c r="AK55" i="1"/>
  <c r="AK61" i="1"/>
  <c r="AK66" i="1"/>
  <c r="AK70" i="1"/>
  <c r="AK74" i="1"/>
  <c r="AK87" i="1"/>
  <c r="AK91" i="1"/>
  <c r="AK95" i="1"/>
  <c r="AK99" i="1"/>
  <c r="AK103" i="1"/>
  <c r="AK108" i="1"/>
  <c r="AK113" i="1"/>
  <c r="AK117" i="1"/>
  <c r="AK124" i="1"/>
  <c r="AK132" i="1"/>
  <c r="AK136" i="1"/>
  <c r="AK140" i="1"/>
  <c r="AK144" i="1"/>
  <c r="AK149" i="1"/>
  <c r="AK154" i="1"/>
  <c r="AK163" i="1"/>
  <c r="AK169" i="1"/>
  <c r="AK173" i="1"/>
  <c r="AK177" i="1"/>
  <c r="AK182" i="1"/>
  <c r="AK32" i="1"/>
  <c r="AK37" i="1"/>
  <c r="AK41" i="1"/>
  <c r="AK51" i="1"/>
  <c r="AK56" i="1"/>
  <c r="AK62" i="1"/>
  <c r="AK67" i="1"/>
  <c r="AK71" i="1"/>
  <c r="AK75" i="1"/>
  <c r="AK79" i="1"/>
  <c r="AK83" i="1"/>
  <c r="AK88" i="1"/>
  <c r="AK92" i="1"/>
  <c r="AK96" i="1"/>
  <c r="AK105" i="1"/>
  <c r="AK109" i="1"/>
  <c r="AK114" i="1"/>
  <c r="AK118" i="1"/>
  <c r="AK128" i="1"/>
  <c r="AK133" i="1"/>
  <c r="AK137" i="1"/>
  <c r="AK141" i="1"/>
  <c r="AK145" i="1"/>
  <c r="AK150" i="1"/>
  <c r="AK156" i="1"/>
  <c r="AK164" i="1"/>
  <c r="AK170" i="1"/>
  <c r="AK174" i="1"/>
  <c r="AK178" i="1"/>
  <c r="AK183" i="1"/>
  <c r="AK189" i="1"/>
  <c r="AK201" i="1"/>
  <c r="AK210" i="1"/>
  <c r="AK226" i="1"/>
  <c r="AK237" i="1"/>
  <c r="AK245" i="1"/>
  <c r="AK251" i="1"/>
  <c r="AK256" i="1"/>
  <c r="AK267" i="1"/>
  <c r="AK274" i="1"/>
  <c r="AD241" i="1"/>
  <c r="AD247" i="1"/>
  <c r="AK227" i="1"/>
  <c r="AK232" i="1"/>
  <c r="AK238" i="1"/>
  <c r="AK246" i="1"/>
  <c r="AK252" i="1"/>
  <c r="AK257" i="1"/>
  <c r="AK263" i="1"/>
  <c r="AK268" i="1"/>
  <c r="AK275" i="1"/>
  <c r="AK78" i="1"/>
  <c r="AK82" i="1"/>
  <c r="AK167" i="1"/>
  <c r="AK172" i="1"/>
  <c r="AK176" i="1"/>
  <c r="AK181" i="1"/>
  <c r="AK186" i="1"/>
  <c r="AK192" i="1"/>
  <c r="AK204" i="1"/>
  <c r="AK208" i="1"/>
  <c r="AK213" i="1"/>
  <c r="AK217" i="1"/>
  <c r="AK224" i="1"/>
  <c r="AK229" i="1"/>
  <c r="AK235" i="1"/>
  <c r="AK242" i="1"/>
  <c r="AK248" i="1"/>
  <c r="AK254" i="1"/>
  <c r="AK259" i="1"/>
  <c r="AK265" i="1"/>
  <c r="AK270" i="1"/>
  <c r="AD111" i="1"/>
  <c r="AD244" i="1"/>
  <c r="AD250" i="1"/>
  <c r="AD261" i="1"/>
  <c r="AD273" i="1"/>
  <c r="AD258" i="1"/>
  <c r="AK127" i="1"/>
  <c r="BI248" i="1"/>
  <c r="AM248" i="1" s="1"/>
  <c r="AK187" i="1"/>
  <c r="AK193" i="1"/>
  <c r="AK200" i="1"/>
  <c r="AK205" i="1"/>
  <c r="AK209" i="1"/>
  <c r="AK214" i="1"/>
  <c r="AK218" i="1"/>
  <c r="AK225" i="1"/>
  <c r="AK230" i="1"/>
  <c r="AK236" i="1"/>
  <c r="AK255" i="1"/>
  <c r="AK260" i="1"/>
  <c r="AK266" i="1"/>
  <c r="AK272" i="1"/>
  <c r="BI86" i="1"/>
  <c r="AK35" i="1"/>
  <c r="AK39" i="1"/>
  <c r="AK44" i="1"/>
  <c r="AK49" i="1"/>
  <c r="AK54" i="1"/>
  <c r="AK65" i="1"/>
  <c r="AK69" i="1"/>
  <c r="AK73" i="1"/>
  <c r="AK77" i="1"/>
  <c r="AK81" i="1"/>
  <c r="AK86" i="1"/>
  <c r="AK90" i="1"/>
  <c r="AK94" i="1"/>
  <c r="AK98" i="1"/>
  <c r="AK112" i="1"/>
  <c r="AK116" i="1"/>
  <c r="AK123" i="1"/>
  <c r="AK126" i="1"/>
  <c r="AK131" i="1"/>
  <c r="AK135" i="1"/>
  <c r="AK139" i="1"/>
  <c r="AK143" i="1"/>
  <c r="AK148" i="1"/>
  <c r="AK153" i="1"/>
  <c r="AK162" i="1"/>
  <c r="BI65" i="1"/>
  <c r="BI274" i="1"/>
  <c r="AO274" i="1" s="1"/>
  <c r="BI54" i="1"/>
  <c r="AM54" i="1" s="1"/>
  <c r="AD253" i="1"/>
  <c r="AK60" i="1"/>
  <c r="AK102" i="1"/>
  <c r="AK243" i="1"/>
  <c r="AK249" i="1"/>
  <c r="AK215" i="1"/>
  <c r="AK219" i="1"/>
  <c r="AK231" i="1"/>
  <c r="AK262" i="1"/>
  <c r="AK196" i="1"/>
  <c r="BI123" i="1"/>
  <c r="BI251" i="1"/>
  <c r="AO251" i="1" s="1"/>
  <c r="BI105" i="1"/>
  <c r="AO105" i="1" s="1"/>
  <c r="BI245" i="1"/>
  <c r="BI262" i="1"/>
  <c r="AO262" i="1" s="1"/>
  <c r="BI102" i="1"/>
  <c r="AM102" i="1" s="1"/>
  <c r="BI242" i="1"/>
  <c r="BI259" i="1"/>
  <c r="AO259" i="1" s="1"/>
  <c r="AD207" i="1"/>
  <c r="AD212" i="1"/>
  <c r="AD211" i="1" s="1"/>
  <c r="BI275" i="1"/>
  <c r="AD34" i="1"/>
  <c r="AD228" i="1"/>
  <c r="BI265" i="1"/>
  <c r="BI270" i="1"/>
  <c r="AM270" i="1" s="1"/>
  <c r="BI272" i="1"/>
  <c r="BI266" i="1"/>
  <c r="AD264" i="1"/>
  <c r="BI267" i="1"/>
  <c r="BI263" i="1"/>
  <c r="BI268" i="1"/>
  <c r="BI256" i="1"/>
  <c r="BI260" i="1"/>
  <c r="BI254" i="1"/>
  <c r="BI255" i="1"/>
  <c r="BI252" i="1"/>
  <c r="AM252" i="1" s="1"/>
  <c r="BI257" i="1"/>
  <c r="BI249" i="1"/>
  <c r="BI246" i="1"/>
  <c r="AO246" i="1" s="1"/>
  <c r="BI243" i="1"/>
  <c r="BI232" i="1"/>
  <c r="BI230" i="1"/>
  <c r="BI227" i="1"/>
  <c r="BI224" i="1"/>
  <c r="BI229" i="1"/>
  <c r="BI231" i="1"/>
  <c r="BI225" i="1"/>
  <c r="AD223" i="1"/>
  <c r="BI226" i="1"/>
  <c r="BI202" i="1"/>
  <c r="BI210" i="1"/>
  <c r="AD197" i="1"/>
  <c r="BI208" i="1"/>
  <c r="BI209" i="1"/>
  <c r="BI206" i="1"/>
  <c r="AD191" i="1"/>
  <c r="BI204" i="1"/>
  <c r="BI205" i="1"/>
  <c r="BI198" i="1"/>
  <c r="AD203" i="1"/>
  <c r="BI196" i="1"/>
  <c r="BI201" i="1"/>
  <c r="BI192" i="1"/>
  <c r="BI200" i="1"/>
  <c r="BI186" i="1"/>
  <c r="BI189" i="1"/>
  <c r="BI190" i="1"/>
  <c r="BI181" i="1"/>
  <c r="BI194" i="1"/>
  <c r="BI193" i="1"/>
  <c r="AD180" i="1"/>
  <c r="AD185" i="1"/>
  <c r="BI187" i="1"/>
  <c r="BI182" i="1"/>
  <c r="BI184" i="1"/>
  <c r="AD168" i="1"/>
  <c r="BI183" i="1"/>
  <c r="BI175" i="1"/>
  <c r="BI173" i="1"/>
  <c r="BI177" i="1"/>
  <c r="BI172" i="1"/>
  <c r="BI169" i="1"/>
  <c r="BI171" i="1"/>
  <c r="BI167" i="1"/>
  <c r="BI179" i="1"/>
  <c r="BI170" i="1"/>
  <c r="BI176" i="1"/>
  <c r="BI178" i="1"/>
  <c r="BI174" i="1"/>
  <c r="AD161" i="1"/>
  <c r="BI165" i="1"/>
  <c r="BI163" i="1"/>
  <c r="BI162" i="1"/>
  <c r="BI158" i="1"/>
  <c r="BI164" i="1"/>
  <c r="AD147" i="1"/>
  <c r="BI154" i="1"/>
  <c r="BI137" i="1"/>
  <c r="BI153" i="1"/>
  <c r="AD152" i="1"/>
  <c r="BI150" i="1"/>
  <c r="BI149" i="1"/>
  <c r="BI148" i="1"/>
  <c r="BI151" i="1"/>
  <c r="BI136" i="1"/>
  <c r="BI141" i="1"/>
  <c r="BI135" i="1"/>
  <c r="AD31" i="1"/>
  <c r="BI128" i="1"/>
  <c r="BI138" i="1"/>
  <c r="BI133" i="1"/>
  <c r="BI145" i="1"/>
  <c r="BI146" i="1"/>
  <c r="AD64" i="1"/>
  <c r="AD85" i="1"/>
  <c r="AD107" i="1"/>
  <c r="BI125" i="1"/>
  <c r="BI129" i="1"/>
  <c r="BI134" i="1"/>
  <c r="BI142" i="1"/>
  <c r="AD122" i="1"/>
  <c r="BI124" i="1"/>
  <c r="BI127" i="1"/>
  <c r="BI132" i="1"/>
  <c r="BI140" i="1"/>
  <c r="BI144" i="1"/>
  <c r="BI112" i="1"/>
  <c r="BI114" i="1"/>
  <c r="BI126" i="1"/>
  <c r="BI131" i="1"/>
  <c r="BI139" i="1"/>
  <c r="BI143" i="1"/>
  <c r="BI119" i="1"/>
  <c r="BI110" i="1"/>
  <c r="BI117" i="1"/>
  <c r="BI118" i="1"/>
  <c r="BI116" i="1"/>
  <c r="BI113" i="1"/>
  <c r="BI115" i="1"/>
  <c r="BI109" i="1"/>
  <c r="BI108" i="1"/>
  <c r="BI106" i="1"/>
  <c r="BI100" i="1"/>
  <c r="BI78" i="1"/>
  <c r="BI87" i="1"/>
  <c r="BI90" i="1"/>
  <c r="BI98" i="1"/>
  <c r="BI91" i="1"/>
  <c r="BI95" i="1"/>
  <c r="BI99" i="1"/>
  <c r="BI89" i="1"/>
  <c r="BI93" i="1"/>
  <c r="BI97" i="1"/>
  <c r="BI88" i="1"/>
  <c r="BI92" i="1"/>
  <c r="BI96" i="1"/>
  <c r="BI77" i="1"/>
  <c r="BI76" i="1"/>
  <c r="BI75" i="1"/>
  <c r="BI74" i="1"/>
  <c r="BI73" i="1"/>
  <c r="BI80" i="1"/>
  <c r="BI82" i="1"/>
  <c r="BI79" i="1"/>
  <c r="BI72" i="1"/>
  <c r="BI71" i="1"/>
  <c r="BI81" i="1"/>
  <c r="BI70" i="1"/>
  <c r="BI69" i="1"/>
  <c r="BI83" i="1"/>
  <c r="BI68" i="1"/>
  <c r="BI84" i="1"/>
  <c r="BI67" i="1"/>
  <c r="BI66" i="1"/>
  <c r="BI33" i="1"/>
  <c r="BI32" i="1"/>
  <c r="BI36" i="1"/>
  <c r="BI41" i="1"/>
  <c r="BI38" i="1"/>
  <c r="BI39" i="1"/>
  <c r="BI42" i="1"/>
  <c r="BI40" i="1"/>
  <c r="BI37" i="1"/>
  <c r="BI35" i="1"/>
  <c r="BH218" i="1"/>
  <c r="BG218" i="1"/>
  <c r="BF218" i="1"/>
  <c r="BE218" i="1"/>
  <c r="BD218" i="1"/>
  <c r="BC218" i="1"/>
  <c r="BB218" i="1"/>
  <c r="BH50" i="1"/>
  <c r="BG50" i="1"/>
  <c r="BF50" i="1"/>
  <c r="BE50" i="1"/>
  <c r="BD50" i="1"/>
  <c r="BC50" i="1"/>
  <c r="BB50" i="1"/>
  <c r="AD50" i="1"/>
  <c r="BH236" i="1"/>
  <c r="BG236" i="1"/>
  <c r="BF236" i="1"/>
  <c r="BE236" i="1"/>
  <c r="BD236" i="1"/>
  <c r="BC236" i="1"/>
  <c r="BB236" i="1"/>
  <c r="BH214" i="1"/>
  <c r="BG214" i="1"/>
  <c r="BF214" i="1"/>
  <c r="BE214" i="1"/>
  <c r="BD214" i="1"/>
  <c r="BC214" i="1"/>
  <c r="BB214" i="1"/>
  <c r="BH49" i="1"/>
  <c r="BG49" i="1"/>
  <c r="BF49" i="1"/>
  <c r="BE49" i="1"/>
  <c r="BD49" i="1"/>
  <c r="BC49" i="1"/>
  <c r="BB49" i="1"/>
  <c r="AD49" i="1"/>
  <c r="BH44" i="1"/>
  <c r="BG44" i="1"/>
  <c r="BF44" i="1"/>
  <c r="BE44" i="1"/>
  <c r="BD44" i="1"/>
  <c r="BC44" i="1"/>
  <c r="BB44" i="1"/>
  <c r="AD44" i="1"/>
  <c r="AD121" i="1" l="1"/>
  <c r="AD120" i="1" s="1"/>
  <c r="AD240" i="1"/>
  <c r="AD239" i="1" s="1"/>
  <c r="AO252" i="1"/>
  <c r="AQ252" i="1" s="1"/>
  <c r="AO270" i="1"/>
  <c r="AQ270" i="1" s="1"/>
  <c r="AM246" i="1"/>
  <c r="AQ246" i="1" s="1"/>
  <c r="AM105" i="1"/>
  <c r="AQ105" i="1" s="1"/>
  <c r="AO248" i="1"/>
  <c r="AQ248" i="1" s="1"/>
  <c r="AO242" i="1"/>
  <c r="AM251" i="1"/>
  <c r="AQ251" i="1" s="1"/>
  <c r="AM262" i="1"/>
  <c r="AQ262" i="1" s="1"/>
  <c r="AO102" i="1"/>
  <c r="AQ102" i="1" s="1"/>
  <c r="AM84" i="1"/>
  <c r="AO54" i="1"/>
  <c r="AQ54" i="1" s="1"/>
  <c r="AM103" i="1"/>
  <c r="AM274" i="1"/>
  <c r="AQ274" i="1" s="1"/>
  <c r="AO263" i="1"/>
  <c r="AO42" i="1"/>
  <c r="AM42" i="1"/>
  <c r="AO69" i="1"/>
  <c r="AM69" i="1"/>
  <c r="AO72" i="1"/>
  <c r="AM72" i="1"/>
  <c r="AO77" i="1"/>
  <c r="AM77" i="1"/>
  <c r="AO88" i="1"/>
  <c r="AM88" i="1"/>
  <c r="AO99" i="1"/>
  <c r="AM99" i="1"/>
  <c r="AM90" i="1"/>
  <c r="AO90" i="1"/>
  <c r="AO118" i="1"/>
  <c r="AM118" i="1"/>
  <c r="AM143" i="1"/>
  <c r="AO143" i="1"/>
  <c r="AO114" i="1"/>
  <c r="AM114" i="1"/>
  <c r="AM132" i="1"/>
  <c r="AO132" i="1"/>
  <c r="AO142" i="1"/>
  <c r="AM142" i="1"/>
  <c r="AO145" i="1"/>
  <c r="AM145" i="1"/>
  <c r="AO128" i="1"/>
  <c r="AM128" i="1"/>
  <c r="AM136" i="1"/>
  <c r="AO136" i="1"/>
  <c r="AM150" i="1"/>
  <c r="AO150" i="1"/>
  <c r="AM154" i="1"/>
  <c r="AO154" i="1"/>
  <c r="AO162" i="1"/>
  <c r="AM162" i="1"/>
  <c r="AM174" i="1"/>
  <c r="AO174" i="1"/>
  <c r="AM179" i="1"/>
  <c r="AO179" i="1"/>
  <c r="AO172" i="1"/>
  <c r="AM172" i="1"/>
  <c r="AM183" i="1"/>
  <c r="AO183" i="1"/>
  <c r="AO187" i="1"/>
  <c r="AM187" i="1"/>
  <c r="AO186" i="1"/>
  <c r="AM186" i="1"/>
  <c r="AM196" i="1"/>
  <c r="AO196" i="1"/>
  <c r="AO205" i="1"/>
  <c r="AM205" i="1"/>
  <c r="AO209" i="1"/>
  <c r="AM209" i="1"/>
  <c r="AM210" i="1"/>
  <c r="AO210" i="1"/>
  <c r="AM227" i="1"/>
  <c r="AO227" i="1"/>
  <c r="AM268" i="1"/>
  <c r="AO268" i="1"/>
  <c r="AO266" i="1"/>
  <c r="AM266" i="1"/>
  <c r="AO36" i="1"/>
  <c r="AM36" i="1"/>
  <c r="AM67" i="1"/>
  <c r="AO67" i="1"/>
  <c r="AO73" i="1"/>
  <c r="AM73" i="1"/>
  <c r="AM35" i="1"/>
  <c r="AO35" i="1"/>
  <c r="AO39" i="1"/>
  <c r="AM39" i="1"/>
  <c r="AO32" i="1"/>
  <c r="AM32" i="1"/>
  <c r="AO70" i="1"/>
  <c r="AM70" i="1"/>
  <c r="AO79" i="1"/>
  <c r="AM79" i="1"/>
  <c r="AM97" i="1"/>
  <c r="AO97" i="1"/>
  <c r="AO95" i="1"/>
  <c r="AM95" i="1"/>
  <c r="AO87" i="1"/>
  <c r="AM87" i="1"/>
  <c r="AO115" i="1"/>
  <c r="AM115" i="1"/>
  <c r="AO117" i="1"/>
  <c r="AM117" i="1"/>
  <c r="AM139" i="1"/>
  <c r="AO139" i="1"/>
  <c r="AM112" i="1"/>
  <c r="AO112" i="1"/>
  <c r="AM127" i="1"/>
  <c r="AO127" i="1"/>
  <c r="AO134" i="1"/>
  <c r="AM134" i="1"/>
  <c r="AO133" i="1"/>
  <c r="AM133" i="1"/>
  <c r="AO151" i="1"/>
  <c r="AM151" i="1"/>
  <c r="AO163" i="1"/>
  <c r="AM163" i="1"/>
  <c r="AM178" i="1"/>
  <c r="AO178" i="1"/>
  <c r="AO177" i="1"/>
  <c r="AM177" i="1"/>
  <c r="AO181" i="1"/>
  <c r="AM181" i="1"/>
  <c r="AO200" i="1"/>
  <c r="AM200" i="1"/>
  <c r="AO204" i="1"/>
  <c r="AM204" i="1"/>
  <c r="AM202" i="1"/>
  <c r="AO202" i="1"/>
  <c r="AO230" i="1"/>
  <c r="AM230" i="1"/>
  <c r="AM254" i="1"/>
  <c r="AO254" i="1"/>
  <c r="AO37" i="1"/>
  <c r="AM37" i="1"/>
  <c r="AO33" i="1"/>
  <c r="AM33" i="1"/>
  <c r="AO81" i="1"/>
  <c r="AM81" i="1"/>
  <c r="AM75" i="1"/>
  <c r="AO75" i="1"/>
  <c r="AO96" i="1"/>
  <c r="AM96" i="1"/>
  <c r="AO93" i="1"/>
  <c r="AM93" i="1"/>
  <c r="AO91" i="1"/>
  <c r="AM91" i="1"/>
  <c r="AM94" i="1"/>
  <c r="AO94" i="1"/>
  <c r="AO108" i="1"/>
  <c r="AM108" i="1"/>
  <c r="AO113" i="1"/>
  <c r="AM113" i="1"/>
  <c r="AO110" i="1"/>
  <c r="AM110" i="1"/>
  <c r="AO131" i="1"/>
  <c r="AM131" i="1"/>
  <c r="AM144" i="1"/>
  <c r="AO144" i="1"/>
  <c r="AM124" i="1"/>
  <c r="AO124" i="1"/>
  <c r="AO129" i="1"/>
  <c r="AM129" i="1"/>
  <c r="AO135" i="1"/>
  <c r="AM135" i="1"/>
  <c r="AO148" i="1"/>
  <c r="AM148" i="1"/>
  <c r="AO153" i="1"/>
  <c r="AM153" i="1"/>
  <c r="AM164" i="1"/>
  <c r="AO164" i="1"/>
  <c r="AM165" i="1"/>
  <c r="AO165" i="1"/>
  <c r="AO176" i="1"/>
  <c r="AM176" i="1"/>
  <c r="AM171" i="1"/>
  <c r="AO171" i="1"/>
  <c r="AO173" i="1"/>
  <c r="AM173" i="1"/>
  <c r="AM184" i="1"/>
  <c r="AO184" i="1"/>
  <c r="AM190" i="1"/>
  <c r="AO190" i="1"/>
  <c r="AO192" i="1"/>
  <c r="AM192" i="1"/>
  <c r="AO208" i="1"/>
  <c r="AM208" i="1"/>
  <c r="AO226" i="1"/>
  <c r="AM226" i="1"/>
  <c r="AM229" i="1"/>
  <c r="AO229" i="1"/>
  <c r="AM232" i="1"/>
  <c r="AO232" i="1"/>
  <c r="AO267" i="1"/>
  <c r="AM267" i="1"/>
  <c r="AM259" i="1"/>
  <c r="AQ259" i="1" s="1"/>
  <c r="AO38" i="1"/>
  <c r="AM38" i="1"/>
  <c r="AO68" i="1"/>
  <c r="AM68" i="1"/>
  <c r="AO40" i="1"/>
  <c r="AM40" i="1"/>
  <c r="AO41" i="1"/>
  <c r="AM41" i="1"/>
  <c r="AO66" i="1"/>
  <c r="AM66" i="1"/>
  <c r="AO71" i="1"/>
  <c r="AM71" i="1"/>
  <c r="AO80" i="1"/>
  <c r="AM80" i="1"/>
  <c r="AO76" i="1"/>
  <c r="AM76" i="1"/>
  <c r="AO92" i="1"/>
  <c r="AM92" i="1"/>
  <c r="AM98" i="1"/>
  <c r="AO98" i="1"/>
  <c r="AO78" i="1"/>
  <c r="AM78" i="1"/>
  <c r="AO109" i="1"/>
  <c r="AM109" i="1"/>
  <c r="AM116" i="1"/>
  <c r="AO116" i="1"/>
  <c r="AM119" i="1"/>
  <c r="AO119" i="1"/>
  <c r="AM126" i="1"/>
  <c r="AO126" i="1"/>
  <c r="AM140" i="1"/>
  <c r="AO140" i="1"/>
  <c r="AO125" i="1"/>
  <c r="AM125" i="1"/>
  <c r="AO138" i="1"/>
  <c r="AM138" i="1"/>
  <c r="AO141" i="1"/>
  <c r="AM141" i="1"/>
  <c r="AM149" i="1"/>
  <c r="AO149" i="1"/>
  <c r="AO137" i="1"/>
  <c r="AM137" i="1"/>
  <c r="AM170" i="1"/>
  <c r="AO170" i="1"/>
  <c r="AO169" i="1"/>
  <c r="AM169" i="1"/>
  <c r="AM175" i="1"/>
  <c r="AO175" i="1"/>
  <c r="AO182" i="1"/>
  <c r="AM182" i="1"/>
  <c r="AO193" i="1"/>
  <c r="AM193" i="1"/>
  <c r="AM189" i="1"/>
  <c r="AO189" i="1"/>
  <c r="AM201" i="1"/>
  <c r="AO201" i="1"/>
  <c r="AM206" i="1"/>
  <c r="AO206" i="1"/>
  <c r="AM224" i="1"/>
  <c r="AO224" i="1"/>
  <c r="AO256" i="1"/>
  <c r="AM256" i="1"/>
  <c r="AM265" i="1"/>
  <c r="AO265" i="1"/>
  <c r="AM245" i="1"/>
  <c r="AO245" i="1"/>
  <c r="AM260" i="1"/>
  <c r="AO260" i="1"/>
  <c r="AO123" i="1"/>
  <c r="AM123" i="1"/>
  <c r="AM146" i="1"/>
  <c r="AO146" i="1"/>
  <c r="AO86" i="1"/>
  <c r="AM86" i="1"/>
  <c r="AM65" i="1"/>
  <c r="AO65" i="1"/>
  <c r="AD160" i="1"/>
  <c r="AD159" i="1" s="1"/>
  <c r="AD222" i="1"/>
  <c r="AD221" i="1" s="1"/>
  <c r="BI218" i="1"/>
  <c r="BI50" i="1"/>
  <c r="BI236" i="1"/>
  <c r="BI214" i="1"/>
  <c r="BI49" i="1"/>
  <c r="BI44" i="1"/>
  <c r="AD234" i="1"/>
  <c r="AD233" i="1" s="1"/>
  <c r="AD57" i="1"/>
  <c r="AD56" i="1"/>
  <c r="AD55" i="1"/>
  <c r="AD52" i="1"/>
  <c r="AD51" i="1"/>
  <c r="AD46" i="1"/>
  <c r="AD45" i="1"/>
  <c r="AD43" i="1" l="1"/>
  <c r="AQ138" i="1"/>
  <c r="AQ109" i="1"/>
  <c r="AQ76" i="1"/>
  <c r="AQ71" i="1"/>
  <c r="AQ41" i="1"/>
  <c r="AQ68" i="1"/>
  <c r="AO84" i="1"/>
  <c r="AQ84" i="1" s="1"/>
  <c r="AM242" i="1"/>
  <c r="AQ242" i="1" s="1"/>
  <c r="AQ67" i="1"/>
  <c r="AQ227" i="1"/>
  <c r="AQ196" i="1"/>
  <c r="AO103" i="1"/>
  <c r="AQ103" i="1" s="1"/>
  <c r="AM263" i="1"/>
  <c r="AQ263" i="1" s="1"/>
  <c r="AQ183" i="1"/>
  <c r="AQ171" i="1"/>
  <c r="AQ232" i="1"/>
  <c r="AQ165" i="1"/>
  <c r="AQ178" i="1"/>
  <c r="AQ97" i="1"/>
  <c r="AQ184" i="1"/>
  <c r="AQ144" i="1"/>
  <c r="AQ112" i="1"/>
  <c r="AQ35" i="1"/>
  <c r="AQ179" i="1"/>
  <c r="AQ150" i="1"/>
  <c r="AQ268" i="1"/>
  <c r="AQ210" i="1"/>
  <c r="AQ174" i="1"/>
  <c r="AQ154" i="1"/>
  <c r="AQ136" i="1"/>
  <c r="AQ132" i="1"/>
  <c r="AQ143" i="1"/>
  <c r="AQ182" i="1"/>
  <c r="AQ169" i="1"/>
  <c r="AQ137" i="1"/>
  <c r="AQ141" i="1"/>
  <c r="AQ125" i="1"/>
  <c r="AQ78" i="1"/>
  <c r="AQ92" i="1"/>
  <c r="AQ80" i="1"/>
  <c r="AQ66" i="1"/>
  <c r="AQ40" i="1"/>
  <c r="AQ38" i="1"/>
  <c r="AQ245" i="1"/>
  <c r="AQ256" i="1"/>
  <c r="AQ267" i="1"/>
  <c r="AQ208" i="1"/>
  <c r="AQ173" i="1"/>
  <c r="AQ176" i="1"/>
  <c r="AQ148" i="1"/>
  <c r="AQ131" i="1"/>
  <c r="AQ113" i="1"/>
  <c r="AQ93" i="1"/>
  <c r="AQ33" i="1"/>
  <c r="AQ204" i="1"/>
  <c r="AQ200" i="1"/>
  <c r="AQ206" i="1"/>
  <c r="AQ201" i="1"/>
  <c r="AQ175" i="1"/>
  <c r="AQ170" i="1"/>
  <c r="AQ177" i="1"/>
  <c r="AQ163" i="1"/>
  <c r="AQ133" i="1"/>
  <c r="AQ115" i="1"/>
  <c r="AQ95" i="1"/>
  <c r="AQ70" i="1"/>
  <c r="AQ39" i="1"/>
  <c r="AQ90" i="1"/>
  <c r="AO89" i="1"/>
  <c r="AM89" i="1"/>
  <c r="AO225" i="1"/>
  <c r="AM225" i="1"/>
  <c r="AO255" i="1"/>
  <c r="AM255" i="1"/>
  <c r="AQ193" i="1"/>
  <c r="AO50" i="1"/>
  <c r="AM50" i="1"/>
  <c r="AO275" i="1"/>
  <c r="AM275" i="1"/>
  <c r="AQ149" i="1"/>
  <c r="AQ140" i="1"/>
  <c r="AQ119" i="1"/>
  <c r="AQ98" i="1"/>
  <c r="AQ73" i="1"/>
  <c r="AQ36" i="1"/>
  <c r="AQ205" i="1"/>
  <c r="AQ186" i="1"/>
  <c r="AQ187" i="1"/>
  <c r="AQ172" i="1"/>
  <c r="AQ145" i="1"/>
  <c r="AQ88" i="1"/>
  <c r="AQ72" i="1"/>
  <c r="AQ42" i="1"/>
  <c r="AM44" i="1"/>
  <c r="AO44" i="1"/>
  <c r="AO167" i="1"/>
  <c r="AM167" i="1"/>
  <c r="AO74" i="1"/>
  <c r="AM74" i="1"/>
  <c r="AM257" i="1"/>
  <c r="AO257" i="1"/>
  <c r="AQ229" i="1"/>
  <c r="AQ190" i="1"/>
  <c r="AQ164" i="1"/>
  <c r="AQ124" i="1"/>
  <c r="AQ94" i="1"/>
  <c r="AQ75" i="1"/>
  <c r="AQ254" i="1"/>
  <c r="AQ202" i="1"/>
  <c r="AQ127" i="1"/>
  <c r="AQ139" i="1"/>
  <c r="AO82" i="1"/>
  <c r="AM82" i="1"/>
  <c r="AO100" i="1"/>
  <c r="AM100" i="1"/>
  <c r="AO249" i="1"/>
  <c r="AM249" i="1"/>
  <c r="AO49" i="1"/>
  <c r="AM49" i="1"/>
  <c r="AM83" i="1"/>
  <c r="AO83" i="1"/>
  <c r="AO231" i="1"/>
  <c r="AM231" i="1"/>
  <c r="AQ65" i="1"/>
  <c r="AM106" i="1"/>
  <c r="AO106" i="1"/>
  <c r="AM243" i="1"/>
  <c r="AO243" i="1"/>
  <c r="AO272" i="1"/>
  <c r="AM272" i="1"/>
  <c r="AQ123" i="1"/>
  <c r="AQ265" i="1"/>
  <c r="AQ224" i="1"/>
  <c r="AQ189" i="1"/>
  <c r="AQ126" i="1"/>
  <c r="AQ116" i="1"/>
  <c r="AQ226" i="1"/>
  <c r="AQ192" i="1"/>
  <c r="AQ153" i="1"/>
  <c r="AQ135" i="1"/>
  <c r="AQ129" i="1"/>
  <c r="AQ110" i="1"/>
  <c r="AQ108" i="1"/>
  <c r="AQ91" i="1"/>
  <c r="AQ96" i="1"/>
  <c r="AQ81" i="1"/>
  <c r="AQ37" i="1"/>
  <c r="AQ230" i="1"/>
  <c r="AQ181" i="1"/>
  <c r="AQ151" i="1"/>
  <c r="AQ134" i="1"/>
  <c r="AQ117" i="1"/>
  <c r="AQ87" i="1"/>
  <c r="AQ79" i="1"/>
  <c r="AQ32" i="1"/>
  <c r="AQ266" i="1"/>
  <c r="AQ209" i="1"/>
  <c r="AQ162" i="1"/>
  <c r="AQ128" i="1"/>
  <c r="AQ142" i="1"/>
  <c r="AQ114" i="1"/>
  <c r="AQ118" i="1"/>
  <c r="AQ99" i="1"/>
  <c r="AQ77" i="1"/>
  <c r="AQ69" i="1"/>
  <c r="AQ260" i="1"/>
  <c r="AQ146" i="1"/>
  <c r="AQ86" i="1"/>
  <c r="AD48" i="1"/>
  <c r="AD53" i="1"/>
  <c r="AD59" i="1"/>
  <c r="AD28" i="1"/>
  <c r="BH51" i="1"/>
  <c r="BG51" i="1"/>
  <c r="BF51" i="1"/>
  <c r="BE51" i="1"/>
  <c r="BD51" i="1"/>
  <c r="BC51" i="1"/>
  <c r="BB51" i="1"/>
  <c r="BH60" i="1"/>
  <c r="BG60" i="1"/>
  <c r="BF60" i="1"/>
  <c r="BE60" i="1"/>
  <c r="BD60" i="1"/>
  <c r="BC60" i="1"/>
  <c r="BB60" i="1"/>
  <c r="BH52" i="1"/>
  <c r="BG52" i="1"/>
  <c r="BF52" i="1"/>
  <c r="BE52" i="1"/>
  <c r="BD52" i="1"/>
  <c r="BC52" i="1"/>
  <c r="BB52" i="1"/>
  <c r="BH46" i="1"/>
  <c r="BG46" i="1"/>
  <c r="BF46" i="1"/>
  <c r="BE46" i="1"/>
  <c r="BD46" i="1"/>
  <c r="BC46" i="1"/>
  <c r="BB46" i="1"/>
  <c r="BB57" i="1"/>
  <c r="BC57" i="1"/>
  <c r="BD57" i="1"/>
  <c r="BE57" i="1"/>
  <c r="BF57" i="1"/>
  <c r="BG57" i="1"/>
  <c r="BH57" i="1"/>
  <c r="BB29" i="1"/>
  <c r="BC29" i="1"/>
  <c r="BD29" i="1"/>
  <c r="BE29" i="1"/>
  <c r="BF29" i="1"/>
  <c r="BG29" i="1"/>
  <c r="BH29" i="1"/>
  <c r="BB30" i="1"/>
  <c r="BC30" i="1"/>
  <c r="BD30" i="1"/>
  <c r="BE30" i="1"/>
  <c r="BF30" i="1"/>
  <c r="BG30" i="1"/>
  <c r="BH30" i="1"/>
  <c r="BB45" i="1"/>
  <c r="BC45" i="1"/>
  <c r="BD45" i="1"/>
  <c r="BE45" i="1"/>
  <c r="BF45" i="1"/>
  <c r="BG45" i="1"/>
  <c r="BH45" i="1"/>
  <c r="BB55" i="1"/>
  <c r="BC55" i="1"/>
  <c r="BD55" i="1"/>
  <c r="BE55" i="1"/>
  <c r="BF55" i="1"/>
  <c r="BG55" i="1"/>
  <c r="BH55" i="1"/>
  <c r="BB56" i="1"/>
  <c r="BC56" i="1"/>
  <c r="BD56" i="1"/>
  <c r="BE56" i="1"/>
  <c r="BF56" i="1"/>
  <c r="BG56" i="1"/>
  <c r="BH56" i="1"/>
  <c r="BB61" i="1"/>
  <c r="BC61" i="1"/>
  <c r="BD61" i="1"/>
  <c r="BE61" i="1"/>
  <c r="BF61" i="1"/>
  <c r="BG61" i="1"/>
  <c r="BH61" i="1"/>
  <c r="BB62" i="1"/>
  <c r="BC62" i="1"/>
  <c r="BD62" i="1"/>
  <c r="BE62" i="1"/>
  <c r="BF62" i="1"/>
  <c r="BG62" i="1"/>
  <c r="BH62" i="1"/>
  <c r="BB63" i="1"/>
  <c r="BC63" i="1"/>
  <c r="BD63" i="1"/>
  <c r="BE63" i="1"/>
  <c r="BF63" i="1"/>
  <c r="BG63" i="1"/>
  <c r="BH63" i="1"/>
  <c r="BB156" i="1"/>
  <c r="BC156" i="1"/>
  <c r="BD156" i="1"/>
  <c r="BE156" i="1"/>
  <c r="BF156" i="1"/>
  <c r="BG156" i="1"/>
  <c r="BH156" i="1"/>
  <c r="BB213" i="1"/>
  <c r="BC213" i="1"/>
  <c r="BD213" i="1"/>
  <c r="BE213" i="1"/>
  <c r="BF213" i="1"/>
  <c r="BG213" i="1"/>
  <c r="BH213" i="1"/>
  <c r="BB215" i="1"/>
  <c r="BC215" i="1"/>
  <c r="BD215" i="1"/>
  <c r="BE215" i="1"/>
  <c r="BF215" i="1"/>
  <c r="BG215" i="1"/>
  <c r="BH215" i="1"/>
  <c r="BB216" i="1"/>
  <c r="BC216" i="1"/>
  <c r="BD216" i="1"/>
  <c r="BE216" i="1"/>
  <c r="BF216" i="1"/>
  <c r="BG216" i="1"/>
  <c r="BH216" i="1"/>
  <c r="BB217" i="1"/>
  <c r="BC217" i="1"/>
  <c r="BD217" i="1"/>
  <c r="BE217" i="1"/>
  <c r="BF217" i="1"/>
  <c r="BG217" i="1"/>
  <c r="BH217" i="1"/>
  <c r="BB219" i="1"/>
  <c r="BC219" i="1"/>
  <c r="BD219" i="1"/>
  <c r="BE219" i="1"/>
  <c r="BF219" i="1"/>
  <c r="BG219" i="1"/>
  <c r="BH219" i="1"/>
  <c r="BB220" i="1"/>
  <c r="BC220" i="1"/>
  <c r="BD220" i="1"/>
  <c r="BE220" i="1"/>
  <c r="BF220" i="1"/>
  <c r="BG220" i="1"/>
  <c r="BH220" i="1"/>
  <c r="BB235" i="1"/>
  <c r="BC235" i="1"/>
  <c r="BD235" i="1"/>
  <c r="BE235" i="1"/>
  <c r="BF235" i="1"/>
  <c r="BG235" i="1"/>
  <c r="BH235" i="1"/>
  <c r="BB237" i="1"/>
  <c r="BC237" i="1"/>
  <c r="BD237" i="1"/>
  <c r="BE237" i="1"/>
  <c r="BF237" i="1"/>
  <c r="BG237" i="1"/>
  <c r="BH237" i="1"/>
  <c r="BB238" i="1"/>
  <c r="BC238" i="1"/>
  <c r="BD238" i="1"/>
  <c r="BE238" i="1"/>
  <c r="BF238" i="1"/>
  <c r="BG238" i="1"/>
  <c r="BH238" i="1"/>
  <c r="AG29" i="1"/>
  <c r="AI29" i="1"/>
  <c r="AM18" i="1"/>
  <c r="AO18" i="1"/>
  <c r="AG23" i="1"/>
  <c r="AI23" i="1"/>
  <c r="BI55" i="1" l="1"/>
  <c r="BI51" i="1"/>
  <c r="AD27" i="1"/>
  <c r="AQ272" i="1"/>
  <c r="AQ257" i="1"/>
  <c r="AQ83" i="1"/>
  <c r="AQ106" i="1"/>
  <c r="AQ49" i="1"/>
  <c r="AQ100" i="1"/>
  <c r="AQ44" i="1"/>
  <c r="AQ255" i="1"/>
  <c r="AQ89" i="1"/>
  <c r="AQ243" i="1"/>
  <c r="AQ225" i="1"/>
  <c r="BI29" i="1"/>
  <c r="AQ249" i="1"/>
  <c r="AQ82" i="1"/>
  <c r="AQ275" i="1"/>
  <c r="AQ231" i="1"/>
  <c r="AQ74" i="1"/>
  <c r="AQ167" i="1"/>
  <c r="AQ50" i="1"/>
  <c r="AK29" i="1"/>
  <c r="BI60" i="1"/>
  <c r="BI52" i="1"/>
  <c r="BI56" i="1"/>
  <c r="BI238" i="1"/>
  <c r="BI220" i="1"/>
  <c r="BI217" i="1"/>
  <c r="BI215" i="1"/>
  <c r="BI63" i="1"/>
  <c r="BI61" i="1"/>
  <c r="BI45" i="1"/>
  <c r="BI237" i="1"/>
  <c r="BI235" i="1"/>
  <c r="BI219" i="1"/>
  <c r="BI216" i="1"/>
  <c r="BI213" i="1"/>
  <c r="BI156" i="1"/>
  <c r="BI62" i="1"/>
  <c r="BI30" i="1"/>
  <c r="BI57" i="1"/>
  <c r="BI46" i="1"/>
  <c r="AG25" i="1"/>
  <c r="AI25" i="1"/>
  <c r="AO213" i="1" l="1"/>
  <c r="AM213" i="1"/>
  <c r="AO215" i="1"/>
  <c r="AM215" i="1"/>
  <c r="AO219" i="1"/>
  <c r="AM219" i="1"/>
  <c r="AO237" i="1"/>
  <c r="AM237" i="1"/>
  <c r="AM60" i="1"/>
  <c r="AO218" i="1"/>
  <c r="AM218" i="1"/>
  <c r="AO236" i="1"/>
  <c r="AM236" i="1"/>
  <c r="AO46" i="1"/>
  <c r="AM46" i="1"/>
  <c r="AO30" i="1"/>
  <c r="AM30" i="1"/>
  <c r="AM235" i="1"/>
  <c r="AO235" i="1"/>
  <c r="AO45" i="1"/>
  <c r="AM45" i="1"/>
  <c r="AO214" i="1"/>
  <c r="AM214" i="1"/>
  <c r="AM55" i="1"/>
  <c r="AO55" i="1"/>
  <c r="AM238" i="1"/>
  <c r="AO238" i="1"/>
  <c r="AM216" i="1"/>
  <c r="AO216" i="1"/>
  <c r="AM217" i="1"/>
  <c r="AO217" i="1"/>
  <c r="AM220" i="1"/>
  <c r="AO220" i="1"/>
  <c r="AO56" i="1"/>
  <c r="AM56" i="1"/>
  <c r="AK24" i="1"/>
  <c r="AO60" i="1" l="1"/>
  <c r="AQ60" i="1" s="1"/>
  <c r="AQ219" i="1"/>
  <c r="AQ213" i="1"/>
  <c r="AQ237" i="1"/>
  <c r="AQ215" i="1"/>
  <c r="AO158" i="1"/>
  <c r="AM158" i="1"/>
  <c r="AQ45" i="1"/>
  <c r="AQ30" i="1"/>
  <c r="AQ236" i="1"/>
  <c r="AQ56" i="1"/>
  <c r="AQ217" i="1"/>
  <c r="AQ214" i="1"/>
  <c r="AQ46" i="1"/>
  <c r="AQ218" i="1"/>
  <c r="AO62" i="1"/>
  <c r="AM62" i="1"/>
  <c r="AQ220" i="1"/>
  <c r="AQ238" i="1"/>
  <c r="AO57" i="1"/>
  <c r="AM57" i="1"/>
  <c r="AO52" i="1"/>
  <c r="AM52" i="1"/>
  <c r="AO61" i="1"/>
  <c r="AM61" i="1"/>
  <c r="AQ216" i="1"/>
  <c r="AO63" i="1"/>
  <c r="AM63" i="1"/>
  <c r="AO51" i="1"/>
  <c r="AM51" i="1"/>
  <c r="AM156" i="1"/>
  <c r="AO156" i="1"/>
  <c r="AQ55" i="1"/>
  <c r="AQ235" i="1"/>
  <c r="AO29" i="1"/>
  <c r="AM29" i="1"/>
  <c r="AQ158" i="1" l="1"/>
  <c r="AQ61" i="1"/>
  <c r="AQ57" i="1"/>
  <c r="AQ156" i="1"/>
  <c r="AQ51" i="1"/>
  <c r="AQ52" i="1"/>
  <c r="AQ63" i="1"/>
  <c r="AQ62" i="1"/>
  <c r="AM23" i="1"/>
  <c r="AM25" i="1"/>
  <c r="AQ29" i="1"/>
  <c r="AO23" i="1"/>
  <c r="AO25" i="1"/>
  <c r="AQ25" i="1" l="1"/>
  <c r="AQ24" i="1"/>
</calcChain>
</file>

<file path=xl/sharedStrings.xml><?xml version="1.0" encoding="utf-8"?>
<sst xmlns="http://schemas.openxmlformats.org/spreadsheetml/2006/main" count="1325" uniqueCount="556">
  <si>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</si>
  <si>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</si>
  <si>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</si>
  <si>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</si>
  <si>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</si>
  <si>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</si>
  <si>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</si>
  <si>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r>
      <t xml:space="preserve">           </t>
    </r>
    <r>
      <rPr>
        <b/>
        <u/>
        <sz val="12"/>
        <rFont val="Calibri"/>
        <family val="2"/>
      </rPr>
      <t>Bill To:</t>
    </r>
  </si>
  <si>
    <r>
      <t xml:space="preserve">    </t>
    </r>
    <r>
      <rPr>
        <b/>
        <u/>
        <sz val="12"/>
        <rFont val="Calibri"/>
        <family val="2"/>
      </rPr>
      <t>Ship To:</t>
    </r>
  </si>
  <si>
    <t xml:space="preserve">                       Customer</t>
  </si>
  <si>
    <t xml:space="preserve">          Customer</t>
  </si>
  <si>
    <t xml:space="preserve">                       Street Address</t>
  </si>
  <si>
    <t xml:space="preserve">          Address</t>
  </si>
  <si>
    <t xml:space="preserve">                       City</t>
  </si>
  <si>
    <t xml:space="preserve">          City</t>
  </si>
  <si>
    <t xml:space="preserve">                       State</t>
  </si>
  <si>
    <t xml:space="preserve">Zip: </t>
  </si>
  <si>
    <t xml:space="preserve">          State</t>
  </si>
  <si>
    <t>Zip:</t>
  </si>
  <si>
    <t xml:space="preserve">                      Telephone</t>
  </si>
  <si>
    <t xml:space="preserve">          Telephone</t>
  </si>
  <si>
    <t xml:space="preserve">                      Fax Number</t>
  </si>
  <si>
    <t xml:space="preserve">          Fax Number</t>
  </si>
  <si>
    <t xml:space="preserve">                      Email Address</t>
  </si>
  <si>
    <t xml:space="preserve">          Email Address</t>
  </si>
  <si>
    <t xml:space="preserve">                      Contact Name</t>
  </si>
  <si>
    <t xml:space="preserve">          Contact Name</t>
  </si>
  <si>
    <t>PRICING</t>
  </si>
  <si>
    <t>Order Date</t>
  </si>
  <si>
    <t>Subs</t>
  </si>
  <si>
    <t>FOB</t>
  </si>
  <si>
    <t>Terms</t>
  </si>
  <si>
    <t>Cust PO</t>
  </si>
  <si>
    <t>Salesperson</t>
  </si>
  <si>
    <t>GWP</t>
  </si>
  <si>
    <t>Notes</t>
  </si>
  <si>
    <t>Yes</t>
  </si>
  <si>
    <t>MN</t>
  </si>
  <si>
    <t>Net 30</t>
  </si>
  <si>
    <t>No</t>
  </si>
  <si>
    <t>Ship Date</t>
  </si>
  <si>
    <t xml:space="preserve">
</t>
  </si>
  <si>
    <t>$100 MINIMUM ORDER</t>
  </si>
  <si>
    <t>Available Ship Dates</t>
  </si>
  <si>
    <t>ALLOW 6 WEEKS FOR DELIVERY</t>
  </si>
  <si>
    <t>total</t>
  </si>
  <si>
    <t>PL1</t>
  </si>
  <si>
    <t>PL2</t>
  </si>
  <si>
    <t>PL4</t>
  </si>
  <si>
    <t>PL5</t>
  </si>
  <si>
    <t>PL6</t>
  </si>
  <si>
    <t>PL7</t>
  </si>
  <si>
    <t>PL8</t>
  </si>
  <si>
    <t>Item</t>
  </si>
  <si>
    <t>Each</t>
  </si>
  <si>
    <t xml:space="preserve">Unit
</t>
  </si>
  <si>
    <t xml:space="preserve">Bloom </t>
  </si>
  <si>
    <t>Qty</t>
  </si>
  <si>
    <t>plants</t>
  </si>
  <si>
    <t>dollars</t>
  </si>
  <si>
    <t>Variety</t>
  </si>
  <si>
    <t>Number</t>
  </si>
  <si>
    <t>Bulb Size</t>
  </si>
  <si>
    <t>Price</t>
  </si>
  <si>
    <t>Pack</t>
  </si>
  <si>
    <t>Month</t>
  </si>
  <si>
    <t>Height</t>
  </si>
  <si>
    <t>Description</t>
  </si>
  <si>
    <t>Units</t>
  </si>
  <si>
    <t>For quantity units, enter number of unit packs, not number of bulbs.</t>
  </si>
  <si>
    <t>TULIPS</t>
  </si>
  <si>
    <t>Kaufmanniana</t>
  </si>
  <si>
    <t>Ancilla</t>
  </si>
  <si>
    <t>12/+</t>
  </si>
  <si>
    <t>March/April</t>
  </si>
  <si>
    <t>10"</t>
  </si>
  <si>
    <t>rosy red and white opens to show golden center circled in red</t>
  </si>
  <si>
    <t>Giuseppe Verdi</t>
  </si>
  <si>
    <t>yellow with red blushed centers</t>
  </si>
  <si>
    <t>Gregii</t>
  </si>
  <si>
    <t>Fur Elise</t>
  </si>
  <si>
    <t>April/May</t>
  </si>
  <si>
    <t>12"</t>
  </si>
  <si>
    <t>delicate amber yellow with soft coral pink blush</t>
  </si>
  <si>
    <t>Red Riding Hood</t>
  </si>
  <si>
    <t>strong red, beautiful striped foliage</t>
  </si>
  <si>
    <t>Fosteriana (Emperor)</t>
  </si>
  <si>
    <t>Albert Heyn</t>
  </si>
  <si>
    <t>April</t>
  </si>
  <si>
    <t>14"</t>
  </si>
  <si>
    <t>strong stemmed, large shaped rosy-pink blooms</t>
  </si>
  <si>
    <t>Exotic Emperor</t>
  </si>
  <si>
    <t>large white/green flowers</t>
  </si>
  <si>
    <t>Juan</t>
  </si>
  <si>
    <t>royal-orange with yellow base, attractive dark chocolate tinged foliage</t>
  </si>
  <si>
    <t>Orange Emperor</t>
  </si>
  <si>
    <t>large orange flowers with green brush strokes</t>
  </si>
  <si>
    <t>Purissima</t>
  </si>
  <si>
    <t>the best, most reliable and largest flowering early white tulip</t>
  </si>
  <si>
    <t>Red Emperor</t>
  </si>
  <si>
    <t>large flowering early red</t>
  </si>
  <si>
    <t>Sweetheart</t>
  </si>
  <si>
    <t>combination of soft yellow blooms with creamy white edge</t>
  </si>
  <si>
    <t>Yellow Emperor</t>
  </si>
  <si>
    <t>durable, long-lasting golden yellow</t>
  </si>
  <si>
    <t>Species</t>
  </si>
  <si>
    <t>bak. Lilac Wonder</t>
  </si>
  <si>
    <t>6/+</t>
  </si>
  <si>
    <t>6"</t>
  </si>
  <si>
    <t>mauve-pink petals with soft yellow center, forms a star when open</t>
  </si>
  <si>
    <t>bat. Bright Gem</t>
  </si>
  <si>
    <t>sulphur-yellow delicately flushed with apricot</t>
  </si>
  <si>
    <t>Little Beauty</t>
  </si>
  <si>
    <t>4"</t>
  </si>
  <si>
    <t>cherry-red, blue center with fine brushed violet edge</t>
  </si>
  <si>
    <t>Double</t>
  </si>
  <si>
    <t>Foxtrot</t>
  </si>
  <si>
    <t>peony-like flowers range from deep rose to light pink to shimmering white</t>
  </si>
  <si>
    <t>Foxy Foxtrot</t>
  </si>
  <si>
    <t>peony-like flowers are mix of peach, orange and citrus-yellow</t>
  </si>
  <si>
    <t>Miranda</t>
  </si>
  <si>
    <t>20"</t>
  </si>
  <si>
    <t>a tall, full, strong double with red flowers and a hint of yellow</t>
  </si>
  <si>
    <t>Yellow Pomppenette</t>
  </si>
  <si>
    <t>a tall, full, sturdy stemmed double with yellow flowers</t>
  </si>
  <si>
    <t>Lilly Flower</t>
  </si>
  <si>
    <t>Elegant Lady</t>
  </si>
  <si>
    <t>pointy-tipped, creamy-yellow petals with soft pink accents</t>
  </si>
  <si>
    <t>Marilyn</t>
  </si>
  <si>
    <t>pointy and arching white petals with eye-catching red stripes</t>
  </si>
  <si>
    <t>Purple Dream</t>
  </si>
  <si>
    <t>24"</t>
  </si>
  <si>
    <t>pointy-tipped, lilac purple petals on tall, strong stems</t>
  </si>
  <si>
    <t>West Point</t>
  </si>
  <si>
    <t>pointy and slightly reflexed radiant yellow petals</t>
  </si>
  <si>
    <t>May</t>
  </si>
  <si>
    <t>20-24"</t>
  </si>
  <si>
    <t>pointy-tipped, snow white petals</t>
  </si>
  <si>
    <t>Single Early</t>
  </si>
  <si>
    <t>Apricot Beauty</t>
  </si>
  <si>
    <t>16"</t>
  </si>
  <si>
    <t>heirloom, salmon-rose with apricot edge, soft scent</t>
  </si>
  <si>
    <t>Candy Prince</t>
  </si>
  <si>
    <t>pale rosy-pink maturing into a violet-blue with a silvery shimmering edge</t>
  </si>
  <si>
    <t>Christmas Dream</t>
  </si>
  <si>
    <t>large, egg-shaped flowers of rose-pink fading to silver-pink at the edges</t>
  </si>
  <si>
    <t>Princess Irene</t>
  </si>
  <si>
    <t>soft orange petals with purple flame, dark stems</t>
  </si>
  <si>
    <t>Triumph</t>
  </si>
  <si>
    <t>Abu Hassan</t>
  </si>
  <si>
    <t>18"</t>
  </si>
  <si>
    <t>richly colored tulip of burnt orange-red with petal edges of yellow-gold</t>
  </si>
  <si>
    <t>Carnaval de Rio</t>
  </si>
  <si>
    <t>sizzling combination of rosy- red flames on creamy to white background</t>
  </si>
  <si>
    <t>Don Quichotte</t>
  </si>
  <si>
    <t>deep rose-pink petals on sturdy stems</t>
  </si>
  <si>
    <t>Escape</t>
  </si>
  <si>
    <t>classic red, strong performing</t>
  </si>
  <si>
    <t>Havran</t>
  </si>
  <si>
    <t>deep crimson with a silvery tint on the outer petals; tall, strong stems</t>
  </si>
  <si>
    <t>Inzell</t>
  </si>
  <si>
    <t>a great white tulip, essential to many garden color schemes</t>
  </si>
  <si>
    <t>Jan Reus</t>
  </si>
  <si>
    <t>velvety, crimson-red petals on tall, dark stems</t>
  </si>
  <si>
    <t>Jimmy</t>
  </si>
  <si>
    <t>old variety giving you an exquisite peachy pink combined with gold</t>
  </si>
  <si>
    <t>Kees Nelis</t>
  </si>
  <si>
    <t>heirloom, and most reliable red with clear-yellow edge</t>
  </si>
  <si>
    <t>Mistress</t>
  </si>
  <si>
    <t>clear pink satin blooms maturing to shell pink at the edges</t>
  </si>
  <si>
    <t>Negrita</t>
  </si>
  <si>
    <t>stunning deep purple with lavender overtones and red-purple veins</t>
  </si>
  <si>
    <t>Passionale</t>
  </si>
  <si>
    <t>strong stemmed reliable compact dark lilac-purple</t>
  </si>
  <si>
    <t>Playgirl</t>
  </si>
  <si>
    <t>creamy white with strawberry-pink brushed edge, color deepens at maturity</t>
  </si>
  <si>
    <t>Shirley</t>
  </si>
  <si>
    <t>white, exquisite fine violet-blue flushed and edged</t>
  </si>
  <si>
    <t>Sparkling Flag</t>
  </si>
  <si>
    <t>strong violet-purple flames move into brushstrokes on clear white petals</t>
  </si>
  <si>
    <t>Strong Gold</t>
  </si>
  <si>
    <t>classical shape, large head is shining golden-yellow with primrose edge</t>
  </si>
  <si>
    <t>Strong Love</t>
  </si>
  <si>
    <t>natural mutant of Strong Gold, same characteristics but blooms dark red</t>
  </si>
  <si>
    <t>Synaeda Amor</t>
  </si>
  <si>
    <t>excellent rosy-pink that matures into a silvery violet</t>
  </si>
  <si>
    <t>Synaeda Blue</t>
  </si>
  <si>
    <t>deep violet-purple with clear white edge</t>
  </si>
  <si>
    <t>Timeless</t>
  </si>
  <si>
    <t>white edged red petals</t>
  </si>
  <si>
    <t>Darwin Hybrid</t>
  </si>
  <si>
    <t>American Dream</t>
  </si>
  <si>
    <t>22"</t>
  </si>
  <si>
    <t>color change from reddish-beige centered buds to reddish-orange full bloom</t>
  </si>
  <si>
    <t>Apeldoorn Elite</t>
  </si>
  <si>
    <t>cherr-red with yellow edge, black base and prominent black anthers</t>
  </si>
  <si>
    <t xml:space="preserve">Apricot Impression </t>
  </si>
  <si>
    <t>apricot and pink petals, long-lasting and great rebloomer</t>
  </si>
  <si>
    <t>Banja Luka</t>
  </si>
  <si>
    <t>clear red flame on yellow background</t>
  </si>
  <si>
    <t>Day Dream</t>
  </si>
  <si>
    <t>creamy yellow buds mature to an orange-cream with orange-red interior</t>
  </si>
  <si>
    <t>Golden Oxford</t>
  </si>
  <si>
    <t>strong, largest yellow</t>
  </si>
  <si>
    <t>Hakuun</t>
  </si>
  <si>
    <t>hint of cream on its tight flower buds that mature quickly into a pure white</t>
  </si>
  <si>
    <t>Ivory Floradale</t>
  </si>
  <si>
    <t>opens pale-yellow, maturing into a rich creamy white</t>
  </si>
  <si>
    <t>Lalibela</t>
  </si>
  <si>
    <t>brilliant orange-red petals, long-lasting</t>
  </si>
  <si>
    <t>Lighting Sun</t>
  </si>
  <si>
    <t>vibrant tangerine red with lemon interior base</t>
  </si>
  <si>
    <t>Ollioulles</t>
  </si>
  <si>
    <t xml:space="preserve">huge, rose-pink blossoms with edges that fade to ivory white, </t>
  </si>
  <si>
    <t>Parade</t>
  </si>
  <si>
    <t>best strong stemmed and longest lasting red</t>
  </si>
  <si>
    <t>Pink Impression</t>
  </si>
  <si>
    <t>empire-rose, soft pink edged at maturity</t>
  </si>
  <si>
    <t>Purple Pride</t>
  </si>
  <si>
    <t>lilac-purple with darker undertones</t>
  </si>
  <si>
    <t>Van Eijk</t>
  </si>
  <si>
    <t>large reddish-pink flowers with a white blush, matures into straight pink</t>
  </si>
  <si>
    <t>Viridiflora</t>
  </si>
  <si>
    <t>Greenland</t>
  </si>
  <si>
    <t>beautiful blend of rose-pink and cream with green featherings</t>
  </si>
  <si>
    <t>Spring Green</t>
  </si>
  <si>
    <t>ivory-white with soft green featherings</t>
  </si>
  <si>
    <t>Parrot</t>
  </si>
  <si>
    <t>Apricot Parrot</t>
  </si>
  <si>
    <t>strong stemmed with large tangerine- orange and green veined flowers</t>
  </si>
  <si>
    <t>Flaming Parrot</t>
  </si>
  <si>
    <t>reliable variety, creamy-yellow with bright red-slashed flamed flowers</t>
  </si>
  <si>
    <t>Fringed</t>
  </si>
  <si>
    <t>Fabio</t>
  </si>
  <si>
    <t>bright red with yellow fringed edge,large long lasting flower</t>
  </si>
  <si>
    <t>Fancy Frills</t>
  </si>
  <si>
    <t>white base edged coral pink</t>
  </si>
  <si>
    <t>Hamilton</t>
  </si>
  <si>
    <t>strong fringed yellow</t>
  </si>
  <si>
    <t>Single Late</t>
  </si>
  <si>
    <t>Big Smile</t>
  </si>
  <si>
    <t xml:space="preserve">warm golden-yellow, typical long egg-shaped </t>
  </si>
  <si>
    <t>Caravelle</t>
  </si>
  <si>
    <t>wonderful shiny, beetroot-purple blooms</t>
  </si>
  <si>
    <t>Dordogne</t>
  </si>
  <si>
    <t>extra large tangerine-orange flowers with rose-pink blush</t>
  </si>
  <si>
    <t>Maureen</t>
  </si>
  <si>
    <t>classic aristocratic, large clear white</t>
  </si>
  <si>
    <t>Menton</t>
  </si>
  <si>
    <t>large, china-rose with salmon glow</t>
  </si>
  <si>
    <t>Queen of Night</t>
  </si>
  <si>
    <t>dramitic deep-purple, near black</t>
  </si>
  <si>
    <t>Renown</t>
  </si>
  <si>
    <t>vigorous, deep rose-pink, light edged</t>
  </si>
  <si>
    <t>Sky High Scarlet</t>
  </si>
  <si>
    <t>deep red French-Estate tulips with sturdy stems</t>
  </si>
  <si>
    <t>BLENDS</t>
  </si>
  <si>
    <t>Tulip Blends</t>
  </si>
  <si>
    <t>All That Jazz</t>
  </si>
  <si>
    <t>livley combination of red, violet, red with yellow rims, &amp; pink with white rims</t>
  </si>
  <si>
    <t>Big Pride</t>
  </si>
  <si>
    <t>large flowers in purple, red and pink</t>
  </si>
  <si>
    <t>Charms</t>
  </si>
  <si>
    <t>peony tulip combination of compact delicately colored mid season cultivars</t>
  </si>
  <si>
    <t>Close the Show</t>
  </si>
  <si>
    <t>combination of fine fringed and flamed petals against a white background</t>
  </si>
  <si>
    <t>Color Parade</t>
  </si>
  <si>
    <t>a parade of white, red and pink</t>
  </si>
  <si>
    <t>Delight</t>
  </si>
  <si>
    <t>new group of strong stemmed, mid season blooming tulips</t>
  </si>
  <si>
    <t>Fire and Ice</t>
  </si>
  <si>
    <t>dark red and white Triumph tulips</t>
  </si>
  <si>
    <t>double peony-like flowers in light yellow and shades of pink</t>
  </si>
  <si>
    <t>Hot Pinks and Oranges</t>
  </si>
  <si>
    <t>blend of mid season tulips from hot pinks to warm oranges</t>
  </si>
  <si>
    <t>Impressionist Pastel</t>
  </si>
  <si>
    <t>pastel rosy-apricot shades against solid pink background</t>
  </si>
  <si>
    <t>It's All Day Dreams</t>
  </si>
  <si>
    <t>yellow, orange and warm red blend</t>
  </si>
  <si>
    <t>Juice and Honey</t>
  </si>
  <si>
    <t>early blooming bright orange, yellow and white highlights</t>
  </si>
  <si>
    <t>Marble</t>
  </si>
  <si>
    <t>eye-catching vibrant mix of colors</t>
  </si>
  <si>
    <t>Red &amp; Yellow</t>
  </si>
  <si>
    <t>a bright and vivid combination of red and yellow toned Darwins</t>
  </si>
  <si>
    <t>Peaches and Purple</t>
  </si>
  <si>
    <t xml:space="preserve">carefully blended apricots and softening pastels against purple background </t>
  </si>
  <si>
    <t>Purity and Passion</t>
  </si>
  <si>
    <t>almost simultaneous blooming combination of white, violets and purples</t>
  </si>
  <si>
    <t>Purple and Yellow King</t>
  </si>
  <si>
    <t>excellent color blend of two long lasting triumph tulips</t>
  </si>
  <si>
    <t>Rhapsody in Pink</t>
  </si>
  <si>
    <t>long time favorite pink and white mixture spiced with a surprising dark note</t>
  </si>
  <si>
    <t>Shake and Berries</t>
  </si>
  <si>
    <t>combination of different pinks and purples, broken up with a dusting of red</t>
  </si>
  <si>
    <t>Silvery Moon</t>
  </si>
  <si>
    <t>mauves and shimmering pale violet-pinks interweave in perfect harmony</t>
  </si>
  <si>
    <t>Southern Comfort</t>
  </si>
  <si>
    <t>new, exciting dark shaded signature blend</t>
  </si>
  <si>
    <t>Sparks</t>
  </si>
  <si>
    <t>easy color frame with a finishing touch of sparking yellow pointed petals</t>
  </si>
  <si>
    <t>Sunny Lovers</t>
  </si>
  <si>
    <t>full peony-like blooms, outstanding sturdy stemmed Darwin sports</t>
  </si>
  <si>
    <t>Triumph Mix</t>
  </si>
  <si>
    <t>finest selection of Triumph Tulips</t>
  </si>
  <si>
    <t>Hyacinth Blends</t>
  </si>
  <si>
    <t>All Scent</t>
  </si>
  <si>
    <t>15/16</t>
  </si>
  <si>
    <t>8"</t>
  </si>
  <si>
    <t>a memorable subtle and sensual potpourri of color and fragrance</t>
  </si>
  <si>
    <t>Crave the Waves</t>
  </si>
  <si>
    <t>joyful fragrant specialty mix of fresh wavy blues and white</t>
  </si>
  <si>
    <t>Diamonds and Pearls</t>
  </si>
  <si>
    <t xml:space="preserve">prestige blend of sweet sensual scented pinks and red </t>
  </si>
  <si>
    <t>Stars and Stripes</t>
  </si>
  <si>
    <t>a delightful, bright combination of color and scent</t>
  </si>
  <si>
    <t>Narcissus Blends</t>
  </si>
  <si>
    <t>Perennializing Mix</t>
  </si>
  <si>
    <t>12/14</t>
  </si>
  <si>
    <t>proven perennial daffodils which will bloom over a 6 weeks period of time</t>
  </si>
  <si>
    <t>Sweet and Fruity</t>
  </si>
  <si>
    <t>Z 12/14</t>
  </si>
  <si>
    <t>subtle scented multiple headed sulphur yellows with ivory and orange cups</t>
  </si>
  <si>
    <t>Crocus Blend</t>
  </si>
  <si>
    <t>Crocus Mix</t>
  </si>
  <si>
    <t>9/10</t>
  </si>
  <si>
    <t>March</t>
  </si>
  <si>
    <t>blend of purple, striped, white &amp; yellow.</t>
  </si>
  <si>
    <t>Muscari Blend</t>
  </si>
  <si>
    <t>Delft Blue</t>
  </si>
  <si>
    <t>spectecular Muscari mix, long lasting and naturalizing</t>
  </si>
  <si>
    <t>NARCISSUS (Daffodils)</t>
  </si>
  <si>
    <t>Trumpet</t>
  </si>
  <si>
    <t>Cairngorm</t>
  </si>
  <si>
    <t>strong nice flared yellow trumpet matures into pale lemon</t>
  </si>
  <si>
    <t>Dutch Master</t>
  </si>
  <si>
    <t>best large yellow trumpet, excellent naturalizer</t>
  </si>
  <si>
    <t>Holland Sensation</t>
  </si>
  <si>
    <t>strong white, very big yellow trumpet</t>
  </si>
  <si>
    <t>Mount Hood</t>
  </si>
  <si>
    <t>opens ivory, matures into a sparkling white</t>
  </si>
  <si>
    <t>Small Cupped</t>
  </si>
  <si>
    <t>Actaea</t>
  </si>
  <si>
    <t>last to bloom strong pure white, fine scarlet edged cup, naturalizer</t>
  </si>
  <si>
    <t>Large Cupped</t>
  </si>
  <si>
    <t>Accent</t>
  </si>
  <si>
    <t>white, strong best non-fading pink cup</t>
  </si>
  <si>
    <t>April Queen</t>
  </si>
  <si>
    <t>large, 4” flowers of ivory-white and lemon-yellow cup with orange rim</t>
  </si>
  <si>
    <t>Barret Browning</t>
  </si>
  <si>
    <t>long flowering white, orange cup</t>
  </si>
  <si>
    <t>Chromacolor</t>
  </si>
  <si>
    <t>great contrast,  pink daffodill, wide expanded white perianth</t>
  </si>
  <si>
    <t>Fortissimo</t>
  </si>
  <si>
    <t xml:space="preserve">large orange cup backed by pale yellow perianth </t>
  </si>
  <si>
    <t>Ice Follies</t>
  </si>
  <si>
    <t>chatreuse cup matures in icy-white, truly the best perennial daffodil</t>
  </si>
  <si>
    <t>Loveday</t>
  </si>
  <si>
    <t>dark orange bowl shaped cup against yellow perianth, great substance</t>
  </si>
  <si>
    <t>Lucky Number</t>
  </si>
  <si>
    <t>new deep yellow trumpet. Large flowers, strong plant</t>
  </si>
  <si>
    <t>Marieke</t>
  </si>
  <si>
    <t>graceful large yellow trumpet, good for landscape or patio containers</t>
  </si>
  <si>
    <t>Pink Charm</t>
  </si>
  <si>
    <t>ivory-white perianth and a cup of a pale apricot to deep coral at its wavy rim</t>
  </si>
  <si>
    <t>Salome</t>
  </si>
  <si>
    <t>vigorous white, yellow to salmon maturing cup</t>
  </si>
  <si>
    <t>Flower Drift</t>
  </si>
  <si>
    <t>very early bunches of highly scented, double flowers in a soft creamy yellow</t>
  </si>
  <si>
    <t>Ice King</t>
  </si>
  <si>
    <t>strong stemmed, white with full creamy centered flowers, great naturalizer</t>
  </si>
  <si>
    <t>Replete</t>
  </si>
  <si>
    <t>fine white petals intertwined with clear pink fillaments</t>
  </si>
  <si>
    <t>Tahiti</t>
  </si>
  <si>
    <t>reminiscent of blossoms from the tropics, yellow with orange fillaments</t>
  </si>
  <si>
    <t>Split Corona</t>
  </si>
  <si>
    <t>Apricot Whirl</t>
  </si>
  <si>
    <t>creme/white with salmon split corona flowers, medium height</t>
  </si>
  <si>
    <t>Cassata</t>
  </si>
  <si>
    <t>split corona, pale lemon-yellow wings</t>
  </si>
  <si>
    <t>white with split yellow cups that turn pale apricot</t>
  </si>
  <si>
    <t>Mondragon</t>
  </si>
  <si>
    <t>vivid orange corona on strong yellow background, good perennializer</t>
  </si>
  <si>
    <t>Orangery</t>
  </si>
  <si>
    <t>white, split orange cup</t>
  </si>
  <si>
    <t>Cyclamineus</t>
  </si>
  <si>
    <t>Februari Gold</t>
  </si>
  <si>
    <t>early sulphur-yellow slightly reflexed perianth</t>
  </si>
  <si>
    <t>Golden Echo</t>
  </si>
  <si>
    <t>long creamy petals and dark primrose cup make a striking contrast</t>
  </si>
  <si>
    <t>Jet Fire</t>
  </si>
  <si>
    <t>vivid yellow, strongly reflexed petals with reddish -orange cup</t>
  </si>
  <si>
    <t>Tete a Tete</t>
  </si>
  <si>
    <t>very abundant early yellow, for indoors &amp; patio pots</t>
  </si>
  <si>
    <t>Jonquilla</t>
  </si>
  <si>
    <t>Bell Song</t>
  </si>
  <si>
    <t>late fragrant clusters of white flowers with delicate pink cups</t>
  </si>
  <si>
    <t>12-14"</t>
  </si>
  <si>
    <t>cream white petals with pale lemon yellow trumpet, sweet fragrance</t>
  </si>
  <si>
    <t>Sailboat</t>
  </si>
  <si>
    <t>reflexed ivory petals circle a pale yellow cup</t>
  </si>
  <si>
    <t>Suzy</t>
  </si>
  <si>
    <t>multiple stems with briljant red-orange cupped yellow fragrant flowers</t>
  </si>
  <si>
    <t>Yellow Sailboat</t>
  </si>
  <si>
    <t>reflexed lemon-yellow flowers with matching yellow cup</t>
  </si>
  <si>
    <t>Fragrant</t>
  </si>
  <si>
    <t>Cheerfulness</t>
  </si>
  <si>
    <t>multiflowering, scented creamy-white</t>
  </si>
  <si>
    <t>Geranium</t>
  </si>
  <si>
    <t xml:space="preserve">multi-flowering white,small orange cup, among the best of fragrance               </t>
  </si>
  <si>
    <t>Yellow Cheerfulness</t>
  </si>
  <si>
    <t>nodding clusters of enticing cinnamon-scented, sulphur-yellow flowers</t>
  </si>
  <si>
    <t>Triandus</t>
  </si>
  <si>
    <t>Hawera</t>
  </si>
  <si>
    <t>multiple-flowering naturalizer with long lasting small pale-yellow blooms</t>
  </si>
  <si>
    <t>Poeticus recurves</t>
  </si>
  <si>
    <t>white with the central small pale gold cup with the rim edged with red</t>
  </si>
  <si>
    <t>Thalia</t>
  </si>
  <si>
    <t>many mid-sized white, recurved and pendant flowers</t>
  </si>
  <si>
    <t>HYACINTHS</t>
  </si>
  <si>
    <t>Blue Eyes</t>
  </si>
  <si>
    <t>large, lovely powdered sky blue florets on dark colored, contrasting stems</t>
  </si>
  <si>
    <t>Blue Jacket</t>
  </si>
  <si>
    <t xml:space="preserve">deep purple-blue, perfect shape and color, spicy scented </t>
  </si>
  <si>
    <t>Gipsy Queen</t>
  </si>
  <si>
    <t>unusual warm coral coloration highlighted with salmon and peach</t>
  </si>
  <si>
    <t>Miss Saigon</t>
  </si>
  <si>
    <t>exceptional vivid dark violet color, full heads on stout sturdy stems.</t>
  </si>
  <si>
    <t>Pink Surprise</t>
  </si>
  <si>
    <t>sturdy dense spikes of clear pink, long lasting blooms</t>
  </si>
  <si>
    <t>Polar Giant</t>
  </si>
  <si>
    <t>dense spike of large pure-white florets, compact, great fragrance</t>
  </si>
  <si>
    <t>Woodstock</t>
  </si>
  <si>
    <t>fine spikes of rich plum-purple florets</t>
  </si>
  <si>
    <t>Yellowstone</t>
  </si>
  <si>
    <t>the best true yellow, strong hyacinth</t>
  </si>
  <si>
    <t>CROCUS</t>
  </si>
  <si>
    <t>Vernus</t>
  </si>
  <si>
    <t>Jeanne D'Arc</t>
  </si>
  <si>
    <t>white</t>
  </si>
  <si>
    <t>King of Striped</t>
  </si>
  <si>
    <t>violet brushed blue, vivid orange stigma</t>
  </si>
  <si>
    <t>Remembrance</t>
  </si>
  <si>
    <t>dark blue, easiest to force in pot</t>
  </si>
  <si>
    <t>Yellow Mammoth</t>
  </si>
  <si>
    <t>large golden flowers</t>
  </si>
  <si>
    <t>Creme Beauty</t>
  </si>
  <si>
    <t>5/+</t>
  </si>
  <si>
    <t>Feb./March</t>
  </si>
  <si>
    <t>perennial, creamy white, sprinkled bronze base</t>
  </si>
  <si>
    <t>sieberi Firefly</t>
  </si>
  <si>
    <t>February</t>
  </si>
  <si>
    <t>the first to bloom, violet-blue flowers</t>
  </si>
  <si>
    <t>Tommies Barr's Purple</t>
  </si>
  <si>
    <t xml:space="preserve">amethyst-violet and silvery-grey outside </t>
  </si>
  <si>
    <t>Tommies Ruby Giant</t>
  </si>
  <si>
    <t xml:space="preserve">the best, darkest purper-violet, easily grown </t>
  </si>
  <si>
    <t>ALLIUM</t>
  </si>
  <si>
    <t>Gladiator</t>
  </si>
  <si>
    <t>20/+</t>
  </si>
  <si>
    <t>May/June</t>
  </si>
  <si>
    <t>40"</t>
  </si>
  <si>
    <t>rose-purple globes above strong compact foliage</t>
  </si>
  <si>
    <t>Globemaster</t>
  </si>
  <si>
    <t>30"</t>
  </si>
  <si>
    <t>colossal purple-violet on compact stems, strong  lasting shiny foliage</t>
  </si>
  <si>
    <t>Mount Everest</t>
  </si>
  <si>
    <t>first vigorous true white allium, long lasting  8" flowers on strong stems</t>
  </si>
  <si>
    <t>Purple Sensation</t>
  </si>
  <si>
    <t>35"</t>
  </si>
  <si>
    <t>mid sized violet purple heads, form and spreads by seed easily</t>
  </si>
  <si>
    <t>SPECIALTY</t>
  </si>
  <si>
    <t>Anemone Blanda</t>
  </si>
  <si>
    <t>Blue Shades</t>
  </si>
  <si>
    <t>rich hues of pale to dark blue daisies</t>
  </si>
  <si>
    <t>White Spledour</t>
  </si>
  <si>
    <t>vigorous to form dense carpets of white-yellow centered flowers</t>
  </si>
  <si>
    <t>Anemone Coronaria</t>
  </si>
  <si>
    <t>Mr. Fokker</t>
  </si>
  <si>
    <t>8/+</t>
  </si>
  <si>
    <t>exceptional dark blue tone, with contrastful black stamen</t>
  </si>
  <si>
    <t>Sylphide</t>
  </si>
  <si>
    <t>single petaled, soft violet-rose flowers</t>
  </si>
  <si>
    <t>Camassia</t>
  </si>
  <si>
    <t>Leichtlinii. Alba</t>
  </si>
  <si>
    <t>a stand-out, opens snow white flowers few at a time over several weeks</t>
  </si>
  <si>
    <t>L. Caerulea</t>
  </si>
  <si>
    <t>extremely dramatic star-shaped, deep-blue flowers growing in a tall spike</t>
  </si>
  <si>
    <t>Chionodoxa</t>
  </si>
  <si>
    <t>Forbesii</t>
  </si>
  <si>
    <t>masses of starry bright violet-blue flowers with a clear white eye</t>
  </si>
  <si>
    <t>F. Pink Giant</t>
  </si>
  <si>
    <t>the paleness of the pink flowers, with a large white eye</t>
  </si>
  <si>
    <t>Frittilaria</t>
  </si>
  <si>
    <t>Ivory Bells</t>
  </si>
  <si>
    <t>20/24</t>
  </si>
  <si>
    <t>36"</t>
  </si>
  <si>
    <t>greenish-ivory, pendant bell-shaped flowers on blue-green wavy foliage</t>
  </si>
  <si>
    <t>Lutea Max</t>
  </si>
  <si>
    <t>yellow</t>
  </si>
  <si>
    <t>Persica</t>
  </si>
  <si>
    <t>purple flowers on tall rising stems with distinct dusk grey foliage</t>
  </si>
  <si>
    <t>Rubra Max</t>
  </si>
  <si>
    <t>large flowering orangy-red, most vigorous</t>
  </si>
  <si>
    <t>Hyacintoide</t>
  </si>
  <si>
    <t>Excelsior</t>
  </si>
  <si>
    <t>king of hyacinthoides by size and vigor, violet-purple flowers</t>
  </si>
  <si>
    <t>Queen of Pinks</t>
  </si>
  <si>
    <t>clear pink</t>
  </si>
  <si>
    <t>Iris</t>
  </si>
  <si>
    <t>George</t>
  </si>
  <si>
    <t>dark delicate iris, plum-purple falls with small blotch</t>
  </si>
  <si>
    <t>Reticulata</t>
  </si>
  <si>
    <t>a delicate little iris, royal-blue, large yellow blotch</t>
  </si>
  <si>
    <t>Muscari</t>
  </si>
  <si>
    <t>Armeniacum</t>
  </si>
  <si>
    <t>best-known and most widely available of the grape hyacinth</t>
  </si>
  <si>
    <t>two-toned with deep cobalt-blue florets topped by a bright snowwhite cap</t>
  </si>
  <si>
    <t>Latifolium</t>
  </si>
  <si>
    <t>7/op</t>
  </si>
  <si>
    <t>deep blue-purple, delicate soft blue top, with broad foliage</t>
  </si>
  <si>
    <t>White Magic</t>
  </si>
  <si>
    <t>compact, short stemmed white</t>
  </si>
  <si>
    <t>Puschkinia</t>
  </si>
  <si>
    <t>Libanotica</t>
  </si>
  <si>
    <t>clusters of unusual pale turquoise</t>
  </si>
  <si>
    <t>Leucojum</t>
  </si>
  <si>
    <t>Gravetye Giant</t>
  </si>
  <si>
    <t>14/+</t>
  </si>
  <si>
    <t>clusters of bellshaped snowy-white flowers with distinctive green highlights</t>
  </si>
  <si>
    <t>Scilla</t>
  </si>
  <si>
    <t>Siberica</t>
  </si>
  <si>
    <t>masses of perennial blue, as one of the most shade tolerant bulbs</t>
  </si>
  <si>
    <t>Siberica Alba</t>
  </si>
  <si>
    <t>great addition to perennial bulb plantings, striking white</t>
  </si>
  <si>
    <t>COMMENTS</t>
  </si>
  <si>
    <t>White Triumphator</t>
  </si>
  <si>
    <t>Foxy's</t>
  </si>
  <si>
    <t>Changing Colors</t>
  </si>
  <si>
    <t>Pueblo</t>
  </si>
  <si>
    <t>BULK orders accepted after 7/11 depending on availability</t>
  </si>
  <si>
    <t>N/A</t>
  </si>
  <si>
    <t>medium-pink flowers with a prominent black base</t>
  </si>
  <si>
    <r>
      <t xml:space="preserve">Pulchella v. Black Base </t>
    </r>
    <r>
      <rPr>
        <b/>
        <sz val="9"/>
        <color rgb="FF005077"/>
        <rFont val="Calibri (Body)"/>
      </rPr>
      <t>- NEW</t>
    </r>
  </si>
  <si>
    <t>Maria - NEW</t>
  </si>
  <si>
    <t>yellow with orange cup</t>
  </si>
  <si>
    <t xml:space="preserve">  2026 LANDSCAPE BULBS                                                                                              www.growingcolors.com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</si>
  <si>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</si>
  <si>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</si>
  <si>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</si>
  <si>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</si>
  <si>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</si>
  <si>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</si>
  <si>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</si>
  <si>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Sept. 14, 2026 - Nov. 02, 2026</t>
  </si>
  <si>
    <t>All BOXED orders must be placed by July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</si>
</sst>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[$-409]d\-mmm;@"/>
    <numFmt numFmtId="167" formatCode="_(* #,##0_);_(* \(#,##0\);_(* &quot;-&quot;??_);_(@_)"/>
    <numFmt numFmtId="168" formatCode="m/d;@"/>
    <numFmt numFmtId="169" formatCode="[$-409]mmmm\ d\,\ yyyy;@"/>
    <numFmt numFmtId="170" formatCode="_(&quot;$&quot;* #,##0.000_);_(&quot;$&quot;* \(#,##0.000\);_(&quot;$&quot;* &quot;-&quot;???_);_(@_)"/>
  </numFmts>
  <fonts count="53">
    <font>
      <sz val="9"/>
      <name val="Geneva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name val="Geneva"/>
      <family val="2"/>
    </font>
    <font>
      <b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i/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2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b/>
      <i/>
      <sz val="1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7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8"/>
      <color theme="0"/>
      <name val="Calibri"/>
      <family val="2"/>
    </font>
    <font>
      <i/>
      <sz val="12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sz val="10"/>
      <color theme="0"/>
      <name val="Calibri"/>
      <family val="2"/>
    </font>
    <font>
      <b/>
      <sz val="8"/>
      <color rgb="FFFF0000"/>
      <name val="Calibri"/>
      <family val="2"/>
    </font>
    <font>
      <u/>
      <sz val="9"/>
      <color theme="11"/>
      <name val="Geneva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14"/>
      <name val="Calibri"/>
      <family val="2"/>
    </font>
    <font>
      <b/>
      <sz val="10"/>
      <color rgb="FF005077"/>
      <name val="Calibri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rgb="FF750030"/>
      <name val="Calibri (Body)"/>
    </font>
    <font>
      <b/>
      <u/>
      <sz val="9"/>
      <color theme="1"/>
      <name val="Calibri (Body)"/>
    </font>
    <font>
      <sz val="8"/>
      <color rgb="FF005077"/>
      <name val="Calibri"/>
      <family val="2"/>
    </font>
    <font>
      <sz val="9"/>
      <name val="Calibri (Body)"/>
    </font>
    <font>
      <b/>
      <sz val="10"/>
      <color theme="1"/>
      <name val="Calibri (Body)"/>
    </font>
    <font>
      <b/>
      <sz val="8"/>
      <color theme="1"/>
      <name val="Calibri"/>
      <family val="2"/>
      <scheme val="minor"/>
    </font>
    <font>
      <b/>
      <sz val="10"/>
      <color rgb="FF750030"/>
      <name val="Calibri"/>
      <family val="2"/>
    </font>
    <font>
      <b/>
      <u/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9"/>
      <color rgb="FF005077"/>
      <name val="Calibri (Body)"/>
    </font>
    <font>
      <sz val="9"/>
      <color theme="0"/>
      <name val="Geneva"/>
      <family val="2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006A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rgb="FF00549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4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28" fillId="0" borderId="0"/>
    <xf numFmtId="9" fontId="3" fillId="0" borderId="0" applyFont="0" applyFill="0" applyBorder="0" applyAlignment="0" applyProtection="0"/>
    <xf numFmtId="164" fontId="33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3" fillId="0" borderId="0" applyNumberFormat="0" applyFill="0" applyBorder="0" applyAlignment="0" applyProtection="0"/>
  </cellStyleXfs>
  <cellXfs count="476">
    <xf numFmtId="164" fontId="0" fillId="0" borderId="0" xfId="0"/>
    <xf numFmtId="164" fontId="7" fillId="0" borderId="0" xfId="0" applyFont="1"/>
    <xf numFmtId="0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center"/>
    </xf>
    <xf numFmtId="0" fontId="7" fillId="0" borderId="0" xfId="0" applyNumberFormat="1" applyFont="1"/>
    <xf numFmtId="1" fontId="7" fillId="0" borderId="0" xfId="0" applyNumberFormat="1" applyFont="1" applyAlignment="1">
      <alignment horizontal="center"/>
    </xf>
    <xf numFmtId="164" fontId="17" fillId="0" borderId="0" xfId="0" applyFont="1" applyAlignment="1">
      <alignment horizontal="center"/>
    </xf>
    <xf numFmtId="164" fontId="8" fillId="0" borderId="0" xfId="0" applyFont="1"/>
    <xf numFmtId="0" fontId="11" fillId="0" borderId="0" xfId="0" applyNumberFormat="1" applyFont="1" applyAlignment="1">
      <alignment vertical="center"/>
    </xf>
    <xf numFmtId="0" fontId="11" fillId="0" borderId="1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164" fontId="7" fillId="0" borderId="0" xfId="0" applyFont="1" applyAlignment="1">
      <alignment horizontal="right"/>
    </xf>
    <xf numFmtId="167" fontId="7" fillId="0" borderId="0" xfId="1" applyNumberFormat="1" applyFont="1"/>
    <xf numFmtId="44" fontId="7" fillId="0" borderId="0" xfId="2" applyFont="1"/>
    <xf numFmtId="0" fontId="11" fillId="0" borderId="0" xfId="0" applyNumberFormat="1" applyFont="1" applyAlignment="1">
      <alignment horizontal="left"/>
    </xf>
    <xf numFmtId="165" fontId="9" fillId="0" borderId="0" xfId="2" applyNumberFormat="1" applyFont="1" applyAlignment="1">
      <alignment horizontal="right"/>
    </xf>
    <xf numFmtId="164" fontId="11" fillId="0" borderId="0" xfId="0" applyFont="1" applyAlignment="1">
      <alignment horizontal="left"/>
    </xf>
    <xf numFmtId="165" fontId="18" fillId="0" borderId="0" xfId="2" applyNumberFormat="1" applyFont="1" applyAlignment="1">
      <alignment horizontal="right"/>
    </xf>
    <xf numFmtId="0" fontId="10" fillId="2" borderId="0" xfId="0" applyNumberFormat="1" applyFont="1" applyFill="1" applyAlignment="1">
      <alignment horizontal="center" vertical="center"/>
    </xf>
    <xf numFmtId="44" fontId="12" fillId="0" borderId="0" xfId="2" applyFont="1" applyAlignment="1">
      <alignment horizontal="center"/>
    </xf>
    <xf numFmtId="0" fontId="13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" vertical="center"/>
    </xf>
    <xf numFmtId="164" fontId="7" fillId="0" borderId="0" xfId="0" applyFont="1" applyAlignment="1">
      <alignment horizontal="right" vertical="center"/>
    </xf>
    <xf numFmtId="0" fontId="7" fillId="0" borderId="0" xfId="0" applyNumberFormat="1" applyFont="1" applyAlignment="1">
      <alignment vertical="center"/>
    </xf>
    <xf numFmtId="167" fontId="7" fillId="0" borderId="0" xfId="1" applyNumberFormat="1" applyFont="1" applyAlignment="1">
      <alignment vertical="center"/>
    </xf>
    <xf numFmtId="164" fontId="7" fillId="0" borderId="0" xfId="0" applyFont="1" applyAlignment="1">
      <alignment vertical="center"/>
    </xf>
    <xf numFmtId="44" fontId="7" fillId="0" borderId="0" xfId="2" applyFont="1" applyAlignment="1">
      <alignment vertical="center"/>
    </xf>
    <xf numFmtId="0" fontId="16" fillId="0" borderId="0" xfId="0" applyNumberFormat="1" applyFont="1"/>
    <xf numFmtId="164" fontId="0" fillId="0" borderId="7" xfId="0" applyBorder="1"/>
    <xf numFmtId="164" fontId="0" fillId="0" borderId="0" xfId="0" applyAlignment="1">
      <alignment horizontal="center"/>
    </xf>
    <xf numFmtId="164" fontId="7" fillId="0" borderId="4" xfId="0" applyFont="1" applyBorder="1"/>
    <xf numFmtId="0" fontId="7" fillId="0" borderId="4" xfId="0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164" fontId="18" fillId="0" borderId="0" xfId="0" applyFont="1" applyAlignment="1">
      <alignment horizontal="center"/>
    </xf>
    <xf numFmtId="44" fontId="7" fillId="0" borderId="4" xfId="2" applyFont="1" applyBorder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11" xfId="0" applyNumberFormat="1" applyFont="1" applyBorder="1" applyAlignment="1">
      <alignment horizontal="center"/>
    </xf>
    <xf numFmtId="164" fontId="11" fillId="3" borderId="1" xfId="0" applyFont="1" applyFill="1" applyBorder="1"/>
    <xf numFmtId="0" fontId="11" fillId="3" borderId="2" xfId="0" applyNumberFormat="1" applyFont="1" applyFill="1" applyBorder="1"/>
    <xf numFmtId="0" fontId="11" fillId="0" borderId="0" xfId="0" applyNumberFormat="1" applyFont="1"/>
    <xf numFmtId="164" fontId="18" fillId="0" borderId="0" xfId="0" applyFont="1"/>
    <xf numFmtId="164" fontId="11" fillId="0" borderId="0" xfId="0" applyFont="1" applyAlignment="1">
      <alignment horizontal="center"/>
    </xf>
    <xf numFmtId="16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/>
    </xf>
    <xf numFmtId="0" fontId="16" fillId="0" borderId="0" xfId="0" applyNumberFormat="1" applyFont="1" applyAlignment="1">
      <alignment horizontal="left"/>
    </xf>
    <xf numFmtId="164" fontId="7" fillId="0" borderId="10" xfId="0" applyFont="1" applyBorder="1" applyAlignment="1">
      <alignment horizontal="left"/>
    </xf>
    <xf numFmtId="0" fontId="7" fillId="0" borderId="10" xfId="0" applyNumberFormat="1" applyFont="1" applyBorder="1" applyAlignment="1">
      <alignment horizontal="center"/>
    </xf>
    <xf numFmtId="164" fontId="7" fillId="0" borderId="16" xfId="0" applyFont="1" applyBorder="1" applyAlignment="1">
      <alignment horizontal="center"/>
    </xf>
    <xf numFmtId="164" fontId="7" fillId="0" borderId="10" xfId="0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44" fontId="6" fillId="0" borderId="0" xfId="2" applyFont="1"/>
    <xf numFmtId="0" fontId="6" fillId="0" borderId="0" xfId="0" applyNumberFormat="1" applyFont="1"/>
    <xf numFmtId="0" fontId="7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18" fillId="0" borderId="0" xfId="0" applyNumberFormat="1" applyFont="1" applyAlignment="1">
      <alignment horizontal="left" vertical="center"/>
    </xf>
    <xf numFmtId="164" fontId="14" fillId="6" borderId="3" xfId="0" applyFont="1" applyFill="1" applyBorder="1"/>
    <xf numFmtId="164" fontId="14" fillId="6" borderId="1" xfId="0" applyFont="1" applyFill="1" applyBorder="1"/>
    <xf numFmtId="44" fontId="14" fillId="6" borderId="1" xfId="2" applyFont="1" applyFill="1" applyBorder="1" applyAlignment="1">
      <alignment horizontal="center"/>
    </xf>
    <xf numFmtId="1" fontId="15" fillId="6" borderId="1" xfId="0" applyNumberFormat="1" applyFont="1" applyFill="1" applyBorder="1" applyAlignment="1">
      <alignment horizontal="center"/>
    </xf>
    <xf numFmtId="164" fontId="15" fillId="6" borderId="1" xfId="0" applyFont="1" applyFill="1" applyBorder="1" applyAlignment="1">
      <alignment horizontal="center"/>
    </xf>
    <xf numFmtId="0" fontId="29" fillId="0" borderId="0" xfId="4" applyFont="1"/>
    <xf numFmtId="0" fontId="29" fillId="0" borderId="7" xfId="4" applyFont="1" applyBorder="1"/>
    <xf numFmtId="0" fontId="6" fillId="0" borderId="7" xfId="0" applyNumberFormat="1" applyFont="1" applyBorder="1" applyAlignment="1">
      <alignment horizontal="center"/>
    </xf>
    <xf numFmtId="0" fontId="32" fillId="0" borderId="0" xfId="0" applyNumberFormat="1" applyFont="1"/>
    <xf numFmtId="0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/>
    </xf>
    <xf numFmtId="164" fontId="6" fillId="0" borderId="6" xfId="0" applyFont="1" applyBorder="1"/>
    <xf numFmtId="164" fontId="6" fillId="0" borderId="6" xfId="0" applyFont="1" applyBorder="1" applyAlignment="1">
      <alignment horizontal="center"/>
    </xf>
    <xf numFmtId="44" fontId="6" fillId="0" borderId="8" xfId="2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7" xfId="0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164" fontId="6" fillId="0" borderId="12" xfId="0" applyFont="1" applyBorder="1"/>
    <xf numFmtId="164" fontId="6" fillId="0" borderId="12" xfId="0" applyFont="1" applyBorder="1" applyAlignment="1">
      <alignment horizontal="center"/>
    </xf>
    <xf numFmtId="44" fontId="6" fillId="0" borderId="11" xfId="2" applyFont="1" applyBorder="1" applyAlignment="1">
      <alignment horizontal="center"/>
    </xf>
    <xf numFmtId="164" fontId="6" fillId="0" borderId="13" xfId="0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0" fontId="20" fillId="0" borderId="0" xfId="4" applyFont="1" applyAlignment="1">
      <alignment horizontal="right" vertical="center"/>
    </xf>
    <xf numFmtId="168" fontId="7" fillId="0" borderId="10" xfId="0" applyNumberFormat="1" applyFont="1" applyBorder="1" applyAlignment="1">
      <alignment horizontal="center"/>
    </xf>
    <xf numFmtId="164" fontId="18" fillId="0" borderId="0" xfId="0" applyFont="1" applyAlignment="1">
      <alignment horizontal="left" vertical="center"/>
    </xf>
    <xf numFmtId="164" fontId="18" fillId="0" borderId="0" xfId="0" applyFont="1" applyAlignment="1">
      <alignment horizontal="right" vertical="center"/>
    </xf>
    <xf numFmtId="1" fontId="11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left" vertical="center"/>
    </xf>
    <xf numFmtId="1" fontId="27" fillId="0" borderId="0" xfId="0" applyNumberFormat="1" applyFont="1"/>
    <xf numFmtId="1" fontId="9" fillId="0" borderId="0" xfId="0" applyNumberFormat="1" applyFont="1" applyAlignment="1">
      <alignment horizontal="right"/>
    </xf>
    <xf numFmtId="1" fontId="7" fillId="0" borderId="4" xfId="0" applyNumberFormat="1" applyFont="1" applyBorder="1" applyAlignment="1">
      <alignment horizontal="center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1" fontId="19" fillId="6" borderId="1" xfId="0" applyNumberFormat="1" applyFont="1" applyFill="1" applyBorder="1" applyAlignment="1">
      <alignment horizontal="right"/>
    </xf>
    <xf numFmtId="1" fontId="35" fillId="0" borderId="17" xfId="0" applyNumberFormat="1" applyFont="1" applyBorder="1" applyAlignment="1">
      <alignment horizontal="center"/>
    </xf>
    <xf numFmtId="0" fontId="34" fillId="0" borderId="17" xfId="0" applyNumberFormat="1" applyFont="1" applyBorder="1" applyAlignment="1">
      <alignment vertical="center"/>
    </xf>
    <xf numFmtId="164" fontId="18" fillId="0" borderId="17" xfId="0" applyFont="1" applyBorder="1" applyAlignment="1">
      <alignment horizontal="center" vertical="center"/>
    </xf>
    <xf numFmtId="1" fontId="18" fillId="0" borderId="17" xfId="2" applyNumberFormat="1" applyFont="1" applyBorder="1" applyAlignment="1">
      <alignment horizontal="center" vertical="center"/>
    </xf>
    <xf numFmtId="165" fontId="18" fillId="0" borderId="10" xfId="2" applyNumberFormat="1" applyFont="1" applyBorder="1" applyAlignment="1">
      <alignment horizontal="center" vertical="center"/>
    </xf>
    <xf numFmtId="1" fontId="36" fillId="0" borderId="0" xfId="0" applyNumberFormat="1" applyFont="1" applyAlignment="1">
      <alignment horizontal="right"/>
    </xf>
    <xf numFmtId="0" fontId="36" fillId="0" borderId="0" xfId="0" applyNumberFormat="1" applyFont="1" applyAlignment="1">
      <alignment horizontal="center"/>
    </xf>
    <xf numFmtId="0" fontId="36" fillId="0" borderId="0" xfId="0" applyNumberFormat="1" applyFont="1" applyAlignment="1">
      <alignment horizontal="right"/>
    </xf>
    <xf numFmtId="0" fontId="10" fillId="0" borderId="0" xfId="0" applyNumberFormat="1" applyFont="1"/>
    <xf numFmtId="0" fontId="7" fillId="0" borderId="5" xfId="0" applyNumberFormat="1" applyFont="1" applyBorder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44" fontId="7" fillId="0" borderId="4" xfId="0" applyNumberFormat="1" applyFont="1" applyBorder="1" applyAlignment="1">
      <alignment horizontal="center"/>
    </xf>
    <xf numFmtId="44" fontId="7" fillId="0" borderId="0" xfId="0" applyNumberFormat="1" applyFont="1" applyAlignment="1">
      <alignment horizontal="center"/>
    </xf>
    <xf numFmtId="37" fontId="6" fillId="0" borderId="0" xfId="0" applyNumberFormat="1" applyFont="1"/>
    <xf numFmtId="37" fontId="7" fillId="0" borderId="0" xfId="0" applyNumberFormat="1" applyFont="1"/>
    <xf numFmtId="44" fontId="7" fillId="0" borderId="0" xfId="0" applyNumberFormat="1" applyFont="1"/>
    <xf numFmtId="44" fontId="26" fillId="7" borderId="0" xfId="0" applyNumberFormat="1" applyFont="1" applyFill="1"/>
    <xf numFmtId="0" fontId="26" fillId="8" borderId="0" xfId="0" applyNumberFormat="1" applyFont="1" applyFill="1"/>
    <xf numFmtId="0" fontId="26" fillId="8" borderId="0" xfId="0" applyNumberFormat="1" applyFont="1" applyFill="1" applyAlignment="1">
      <alignment vertical="center"/>
    </xf>
    <xf numFmtId="44" fontId="26" fillId="8" borderId="0" xfId="0" applyNumberFormat="1" applyFont="1" applyFill="1"/>
    <xf numFmtId="44" fontId="26" fillId="8" borderId="0" xfId="2" applyFont="1" applyFill="1" applyAlignment="1">
      <alignment horizontal="center"/>
    </xf>
    <xf numFmtId="44" fontId="7" fillId="0" borderId="0" xfId="2" applyFont="1" applyFill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164" fontId="6" fillId="0" borderId="0" xfId="0" applyFont="1" applyAlignment="1">
      <alignment horizontal="right"/>
    </xf>
    <xf numFmtId="0" fontId="6" fillId="0" borderId="6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34" fillId="0" borderId="27" xfId="0" applyNumberFormat="1" applyFont="1" applyBorder="1" applyAlignment="1">
      <alignment vertical="center"/>
    </xf>
    <xf numFmtId="1" fontId="35" fillId="0" borderId="27" xfId="0" applyNumberFormat="1" applyFont="1" applyBorder="1" applyAlignment="1">
      <alignment horizontal="center"/>
    </xf>
    <xf numFmtId="164" fontId="18" fillId="0" borderId="27" xfId="0" applyFont="1" applyBorder="1" applyAlignment="1">
      <alignment horizontal="center" vertical="center"/>
    </xf>
    <xf numFmtId="164" fontId="7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" fontId="6" fillId="0" borderId="8" xfId="2" applyNumberFormat="1" applyFont="1" applyFill="1" applyBorder="1" applyAlignment="1">
      <alignment horizontal="center" wrapText="1"/>
    </xf>
    <xf numFmtId="1" fontId="6" fillId="0" borderId="11" xfId="2" applyNumberFormat="1" applyFont="1" applyFill="1" applyBorder="1" applyAlignment="1">
      <alignment horizontal="center" wrapText="1"/>
    </xf>
    <xf numFmtId="1" fontId="6" fillId="0" borderId="8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wrapText="1"/>
    </xf>
    <xf numFmtId="1" fontId="6" fillId="0" borderId="11" xfId="0" applyNumberFormat="1" applyFont="1" applyBorder="1" applyAlignment="1">
      <alignment horizontal="center" wrapText="1"/>
    </xf>
    <xf numFmtId="12" fontId="18" fillId="0" borderId="27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/>
    </xf>
    <xf numFmtId="0" fontId="34" fillId="0" borderId="30" xfId="0" applyNumberFormat="1" applyFont="1" applyBorder="1" applyAlignment="1">
      <alignment vertical="center"/>
    </xf>
    <xf numFmtId="1" fontId="35" fillId="0" borderId="30" xfId="0" applyNumberFormat="1" applyFont="1" applyBorder="1" applyAlignment="1">
      <alignment horizontal="center"/>
    </xf>
    <xf numFmtId="1" fontId="18" fillId="0" borderId="30" xfId="2" applyNumberFormat="1" applyFont="1" applyBorder="1" applyAlignment="1">
      <alignment horizontal="center" vertical="center"/>
    </xf>
    <xf numFmtId="12" fontId="18" fillId="0" borderId="11" xfId="0" applyNumberFormat="1" applyFont="1" applyBorder="1" applyAlignment="1">
      <alignment horizontal="center" vertical="center"/>
    </xf>
    <xf numFmtId="1" fontId="35" fillId="0" borderId="7" xfId="0" applyNumberFormat="1" applyFont="1" applyBorder="1" applyAlignment="1">
      <alignment horizontal="center"/>
    </xf>
    <xf numFmtId="164" fontId="18" fillId="0" borderId="7" xfId="0" applyFont="1" applyBorder="1" applyAlignment="1">
      <alignment horizontal="center" vertical="center"/>
    </xf>
    <xf numFmtId="1" fontId="18" fillId="0" borderId="7" xfId="2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22" fillId="4" borderId="7" xfId="0" applyNumberFormat="1" applyFont="1" applyFill="1" applyBorder="1" applyAlignment="1">
      <alignment vertical="center"/>
    </xf>
    <xf numFmtId="164" fontId="18" fillId="0" borderId="0" xfId="0" applyFont="1" applyAlignment="1">
      <alignment horizontal="center" vertical="center"/>
    </xf>
    <xf numFmtId="165" fontId="18" fillId="0" borderId="0" xfId="2" applyNumberFormat="1" applyFont="1" applyBorder="1" applyAlignment="1">
      <alignment horizontal="center" vertical="center"/>
    </xf>
    <xf numFmtId="12" fontId="18" fillId="0" borderId="0" xfId="0" applyNumberFormat="1" applyFont="1" applyAlignment="1">
      <alignment horizontal="center" vertical="center"/>
    </xf>
    <xf numFmtId="164" fontId="15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164" fontId="11" fillId="0" borderId="0" xfId="0" applyFont="1"/>
    <xf numFmtId="0" fontId="11" fillId="0" borderId="20" xfId="0" applyNumberFormat="1" applyFont="1" applyBorder="1"/>
    <xf numFmtId="167" fontId="7" fillId="0" borderId="0" xfId="1" applyNumberFormat="1" applyFont="1" applyFill="1"/>
    <xf numFmtId="1" fontId="19" fillId="0" borderId="0" xfId="0" applyNumberFormat="1" applyFont="1" applyAlignment="1">
      <alignment horizontal="right"/>
    </xf>
    <xf numFmtId="164" fontId="14" fillId="0" borderId="0" xfId="0" applyFont="1"/>
    <xf numFmtId="44" fontId="14" fillId="0" borderId="0" xfId="2" applyFont="1" applyFill="1" applyBorder="1" applyAlignment="1">
      <alignment horizontal="center"/>
    </xf>
    <xf numFmtId="1" fontId="15" fillId="0" borderId="0" xfId="0" applyNumberFormat="1" applyFont="1" applyAlignment="1">
      <alignment horizontal="center"/>
    </xf>
    <xf numFmtId="0" fontId="19" fillId="0" borderId="0" xfId="0" applyNumberFormat="1" applyFont="1"/>
    <xf numFmtId="12" fontId="18" fillId="0" borderId="5" xfId="0" applyNumberFormat="1" applyFont="1" applyBorder="1" applyAlignment="1">
      <alignment horizontal="center" vertical="center"/>
    </xf>
    <xf numFmtId="0" fontId="18" fillId="0" borderId="5" xfId="2" applyNumberFormat="1" applyFont="1" applyBorder="1" applyAlignment="1">
      <alignment horizontal="center" vertical="center"/>
    </xf>
    <xf numFmtId="12" fontId="18" fillId="0" borderId="5" xfId="2" applyNumberFormat="1" applyFont="1" applyBorder="1" applyAlignment="1">
      <alignment horizontal="center" vertical="center"/>
    </xf>
    <xf numFmtId="1" fontId="18" fillId="0" borderId="5" xfId="2" applyNumberFormat="1" applyFont="1" applyBorder="1" applyAlignment="1">
      <alignment horizontal="center" vertical="center"/>
    </xf>
    <xf numFmtId="164" fontId="6" fillId="0" borderId="5" xfId="0" applyFont="1" applyBorder="1" applyAlignment="1">
      <alignment horizontal="center"/>
    </xf>
    <xf numFmtId="164" fontId="18" fillId="0" borderId="30" xfId="0" applyFont="1" applyBorder="1" applyAlignment="1">
      <alignment horizontal="center" vertical="center"/>
    </xf>
    <xf numFmtId="164" fontId="18" fillId="0" borderId="31" xfId="0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164" fontId="43" fillId="0" borderId="0" xfId="0" applyFont="1" applyAlignment="1">
      <alignment horizontal="center"/>
    </xf>
    <xf numFmtId="0" fontId="22" fillId="0" borderId="19" xfId="0" applyNumberFormat="1" applyFont="1" applyBorder="1" applyAlignment="1">
      <alignment horizontal="center" vertical="center"/>
    </xf>
    <xf numFmtId="0" fontId="22" fillId="0" borderId="16" xfId="0" applyNumberFormat="1" applyFont="1" applyBorder="1" applyAlignment="1">
      <alignment horizontal="center" vertical="center"/>
    </xf>
    <xf numFmtId="0" fontId="34" fillId="0" borderId="31" xfId="0" applyNumberFormat="1" applyFont="1" applyBorder="1" applyAlignment="1">
      <alignment vertical="center"/>
    </xf>
    <xf numFmtId="1" fontId="35" fillId="0" borderId="31" xfId="0" applyNumberFormat="1" applyFont="1" applyBorder="1" applyAlignment="1">
      <alignment horizontal="center"/>
    </xf>
    <xf numFmtId="1" fontId="18" fillId="0" borderId="31" xfId="2" applyNumberFormat="1" applyFont="1" applyBorder="1" applyAlignment="1">
      <alignment horizontal="center" vertical="center"/>
    </xf>
    <xf numFmtId="12" fontId="18" fillId="0" borderId="31" xfId="0" applyNumberFormat="1" applyFont="1" applyBorder="1" applyAlignment="1">
      <alignment horizontal="center" vertical="center"/>
    </xf>
    <xf numFmtId="165" fontId="18" fillId="0" borderId="5" xfId="2" applyNumberFormat="1" applyFont="1" applyBorder="1" applyAlignment="1">
      <alignment horizontal="center" vertical="center"/>
    </xf>
    <xf numFmtId="12" fontId="18" fillId="0" borderId="8" xfId="0" applyNumberFormat="1" applyFont="1" applyBorder="1" applyAlignment="1">
      <alignment horizontal="center" wrapText="1"/>
    </xf>
    <xf numFmtId="12" fontId="18" fillId="0" borderId="30" xfId="0" applyNumberFormat="1" applyFont="1" applyBorder="1" applyAlignment="1">
      <alignment horizontal="center" wrapText="1"/>
    </xf>
    <xf numFmtId="12" fontId="44" fillId="0" borderId="31" xfId="0" applyNumberFormat="1" applyFont="1" applyBorder="1" applyAlignment="1">
      <alignment horizontal="center" wrapText="1"/>
    </xf>
    <xf numFmtId="12" fontId="44" fillId="0" borderId="30" xfId="0" applyNumberFormat="1" applyFont="1" applyBorder="1" applyAlignment="1">
      <alignment horizontal="center" wrapText="1"/>
    </xf>
    <xf numFmtId="12" fontId="44" fillId="0" borderId="0" xfId="0" applyNumberFormat="1" applyFont="1" applyAlignment="1">
      <alignment horizontal="center" vertical="center"/>
    </xf>
    <xf numFmtId="12" fontId="44" fillId="0" borderId="17" xfId="0" applyNumberFormat="1" applyFont="1" applyBorder="1" applyAlignment="1">
      <alignment horizontal="center" wrapText="1"/>
    </xf>
    <xf numFmtId="12" fontId="44" fillId="0" borderId="11" xfId="0" applyNumberFormat="1" applyFont="1" applyBorder="1" applyAlignment="1">
      <alignment horizontal="center" wrapText="1"/>
    </xf>
    <xf numFmtId="0" fontId="18" fillId="0" borderId="24" xfId="0" applyNumberFormat="1" applyFont="1" applyBorder="1" applyAlignment="1">
      <alignment horizontal="left" vertical="center"/>
    </xf>
    <xf numFmtId="0" fontId="18" fillId="0" borderId="26" xfId="0" applyNumberFormat="1" applyFont="1" applyBorder="1" applyAlignment="1">
      <alignment horizontal="left" vertical="center"/>
    </xf>
    <xf numFmtId="0" fontId="18" fillId="0" borderId="25" xfId="0" applyNumberFormat="1" applyFont="1" applyBorder="1" applyAlignment="1">
      <alignment horizontal="left" vertical="center"/>
    </xf>
    <xf numFmtId="0" fontId="18" fillId="0" borderId="24" xfId="0" applyNumberFormat="1" applyFont="1" applyBorder="1" applyAlignment="1">
      <alignment vertical="center"/>
    </xf>
    <xf numFmtId="0" fontId="18" fillId="0" borderId="26" xfId="0" applyNumberFormat="1" applyFont="1" applyBorder="1" applyAlignment="1">
      <alignment vertical="center"/>
    </xf>
    <xf numFmtId="0" fontId="18" fillId="0" borderId="25" xfId="0" applyNumberFormat="1" applyFont="1" applyBorder="1" applyAlignment="1">
      <alignment vertical="center"/>
    </xf>
    <xf numFmtId="0" fontId="18" fillId="0" borderId="15" xfId="0" applyNumberFormat="1" applyFont="1" applyBorder="1" applyAlignment="1">
      <alignment horizontal="left" vertical="center"/>
    </xf>
    <xf numFmtId="0" fontId="18" fillId="4" borderId="7" xfId="0" applyNumberFormat="1" applyFont="1" applyFill="1" applyBorder="1" applyAlignment="1">
      <alignment vertical="center"/>
    </xf>
    <xf numFmtId="0" fontId="35" fillId="0" borderId="0" xfId="0" applyNumberFormat="1" applyFont="1" applyAlignment="1">
      <alignment horizontal="center" vertical="center"/>
    </xf>
    <xf numFmtId="1" fontId="18" fillId="0" borderId="27" xfId="2" applyNumberFormat="1" applyFont="1" applyBorder="1" applyAlignment="1">
      <alignment horizontal="center" vertical="center"/>
    </xf>
    <xf numFmtId="0" fontId="18" fillId="0" borderId="21" xfId="0" applyNumberFormat="1" applyFont="1" applyBorder="1" applyAlignment="1">
      <alignment vertical="center"/>
    </xf>
    <xf numFmtId="0" fontId="18" fillId="0" borderId="22" xfId="0" applyNumberFormat="1" applyFont="1" applyBorder="1" applyAlignment="1">
      <alignment vertical="center"/>
    </xf>
    <xf numFmtId="0" fontId="18" fillId="0" borderId="23" xfId="0" applyNumberFormat="1" applyFont="1" applyBorder="1" applyAlignment="1">
      <alignment vertical="center"/>
    </xf>
    <xf numFmtId="0" fontId="18" fillId="0" borderId="15" xfId="0" applyNumberFormat="1" applyFont="1" applyBorder="1" applyAlignment="1">
      <alignment vertical="center"/>
    </xf>
    <xf numFmtId="0" fontId="18" fillId="0" borderId="19" xfId="0" applyNumberFormat="1" applyFont="1" applyBorder="1" applyAlignment="1">
      <alignment vertical="center"/>
    </xf>
    <xf numFmtId="0" fontId="18" fillId="0" borderId="16" xfId="0" applyNumberFormat="1" applyFont="1" applyBorder="1" applyAlignment="1">
      <alignment vertical="center"/>
    </xf>
    <xf numFmtId="1" fontId="35" fillId="0" borderId="0" xfId="0" applyNumberFormat="1" applyFont="1" applyAlignment="1">
      <alignment horizontal="center"/>
    </xf>
    <xf numFmtId="1" fontId="18" fillId="0" borderId="0" xfId="2" applyNumberFormat="1" applyFont="1" applyBorder="1" applyAlignment="1">
      <alignment horizontal="center" vertical="center"/>
    </xf>
    <xf numFmtId="0" fontId="18" fillId="0" borderId="21" xfId="0" applyNumberFormat="1" applyFont="1" applyBorder="1" applyAlignment="1">
      <alignment horizontal="left" vertical="center"/>
    </xf>
    <xf numFmtId="0" fontId="18" fillId="0" borderId="22" xfId="0" applyNumberFormat="1" applyFont="1" applyBorder="1" applyAlignment="1">
      <alignment horizontal="left" vertical="center"/>
    </xf>
    <xf numFmtId="0" fontId="18" fillId="0" borderId="23" xfId="0" applyNumberFormat="1" applyFont="1" applyBorder="1" applyAlignment="1">
      <alignment horizontal="left" vertical="center"/>
    </xf>
    <xf numFmtId="0" fontId="18" fillId="0" borderId="28" xfId="0" applyNumberFormat="1" applyFont="1" applyBorder="1" applyAlignment="1">
      <alignment horizontal="left" vertical="center"/>
    </xf>
    <xf numFmtId="0" fontId="18" fillId="0" borderId="32" xfId="0" applyNumberFormat="1" applyFont="1" applyBorder="1" applyAlignment="1">
      <alignment horizontal="left" vertical="center"/>
    </xf>
    <xf numFmtId="0" fontId="18" fillId="0" borderId="29" xfId="0" applyNumberFormat="1" applyFont="1" applyBorder="1" applyAlignment="1">
      <alignment horizontal="left" vertical="center"/>
    </xf>
    <xf numFmtId="12" fontId="44" fillId="0" borderId="33" xfId="0" applyNumberFormat="1" applyFont="1" applyBorder="1" applyAlignment="1">
      <alignment horizontal="center" wrapText="1"/>
    </xf>
    <xf numFmtId="0" fontId="34" fillId="0" borderId="33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vertical="center"/>
    </xf>
    <xf numFmtId="0" fontId="18" fillId="0" borderId="28" xfId="0" applyNumberFormat="1" applyFont="1" applyBorder="1" applyAlignment="1">
      <alignment vertical="center"/>
    </xf>
    <xf numFmtId="0" fontId="18" fillId="0" borderId="32" xfId="0" applyNumberFormat="1" applyFont="1" applyBorder="1" applyAlignment="1">
      <alignment vertical="center"/>
    </xf>
    <xf numFmtId="0" fontId="18" fillId="0" borderId="29" xfId="0" applyNumberFormat="1" applyFont="1" applyBorder="1" applyAlignment="1">
      <alignment vertical="center"/>
    </xf>
    <xf numFmtId="12" fontId="18" fillId="0" borderId="30" xfId="0" applyNumberFormat="1" applyFont="1" applyBorder="1" applyAlignment="1">
      <alignment horizontal="center" vertical="center"/>
    </xf>
    <xf numFmtId="0" fontId="34" fillId="0" borderId="12" xfId="0" applyNumberFormat="1" applyFont="1" applyBorder="1" applyAlignment="1">
      <alignment vertical="center"/>
    </xf>
    <xf numFmtId="1" fontId="35" fillId="0" borderId="13" xfId="0" applyNumberFormat="1" applyFont="1" applyBorder="1" applyAlignment="1">
      <alignment horizontal="center"/>
    </xf>
    <xf numFmtId="164" fontId="18" fillId="0" borderId="13" xfId="0" applyFont="1" applyBorder="1" applyAlignment="1">
      <alignment horizontal="center" vertical="center"/>
    </xf>
    <xf numFmtId="44" fontId="18" fillId="0" borderId="13" xfId="2" applyFont="1" applyBorder="1" applyAlignment="1">
      <alignment horizontal="center" vertical="center"/>
    </xf>
    <xf numFmtId="1" fontId="18" fillId="0" borderId="13" xfId="2" applyNumberFormat="1" applyFont="1" applyBorder="1" applyAlignment="1">
      <alignment horizontal="center" vertical="center"/>
    </xf>
    <xf numFmtId="0" fontId="18" fillId="0" borderId="0" xfId="2" applyNumberFormat="1" applyFont="1" applyBorder="1" applyAlignment="1">
      <alignment horizontal="center" vertical="center"/>
    </xf>
    <xf numFmtId="12" fontId="44" fillId="0" borderId="13" xfId="0" applyNumberFormat="1" applyFont="1" applyBorder="1" applyAlignment="1">
      <alignment horizontal="center" wrapText="1"/>
    </xf>
    <xf numFmtId="12" fontId="18" fillId="0" borderId="13" xfId="0" applyNumberFormat="1" applyFont="1" applyBorder="1" applyAlignment="1">
      <alignment horizontal="center" vertical="center"/>
    </xf>
    <xf numFmtId="0" fontId="18" fillId="0" borderId="13" xfId="0" applyNumberFormat="1" applyFont="1" applyBorder="1" applyAlignment="1">
      <alignment vertical="center"/>
    </xf>
    <xf numFmtId="12" fontId="44" fillId="0" borderId="4" xfId="0" applyNumberFormat="1" applyFont="1" applyBorder="1" applyAlignment="1">
      <alignment horizontal="center" wrapText="1"/>
    </xf>
    <xf numFmtId="0" fontId="34" fillId="0" borderId="4" xfId="0" applyNumberFormat="1" applyFont="1" applyBorder="1" applyAlignment="1">
      <alignment vertical="center"/>
    </xf>
    <xf numFmtId="1" fontId="35" fillId="0" borderId="4" xfId="0" applyNumberFormat="1" applyFont="1" applyBorder="1" applyAlignment="1">
      <alignment horizontal="center"/>
    </xf>
    <xf numFmtId="164" fontId="18" fillId="0" borderId="4" xfId="0" applyFont="1" applyBorder="1" applyAlignment="1">
      <alignment horizontal="center" vertical="center"/>
    </xf>
    <xf numFmtId="1" fontId="18" fillId="0" borderId="4" xfId="2" applyNumberFormat="1" applyFont="1" applyBorder="1" applyAlignment="1">
      <alignment horizontal="center" vertical="center"/>
    </xf>
    <xf numFmtId="12" fontId="18" fillId="0" borderId="4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/>
    </xf>
    <xf numFmtId="0" fontId="18" fillId="0" borderId="2" xfId="0" applyNumberFormat="1" applyFont="1" applyBorder="1" applyAlignment="1">
      <alignment horizontal="left" vertical="center"/>
    </xf>
    <xf numFmtId="0" fontId="34" fillId="0" borderId="3" xfId="0" applyNumberFormat="1" applyFont="1" applyBorder="1" applyAlignment="1">
      <alignment vertical="center"/>
    </xf>
    <xf numFmtId="1" fontId="35" fillId="0" borderId="1" xfId="0" applyNumberFormat="1" applyFont="1" applyBorder="1" applyAlignment="1">
      <alignment horizontal="center"/>
    </xf>
    <xf numFmtId="164" fontId="18" fillId="0" borderId="1" xfId="0" applyFont="1" applyBorder="1" applyAlignment="1">
      <alignment horizontal="center" vertical="center"/>
    </xf>
    <xf numFmtId="1" fontId="18" fillId="0" borderId="1" xfId="2" applyNumberFormat="1" applyFont="1" applyBorder="1" applyAlignment="1">
      <alignment horizontal="center" vertical="center"/>
    </xf>
    <xf numFmtId="12" fontId="44" fillId="0" borderId="1" xfId="0" applyNumberFormat="1" applyFont="1" applyBorder="1" applyAlignment="1">
      <alignment horizontal="center" wrapText="1"/>
    </xf>
    <xf numFmtId="12" fontId="18" fillId="0" borderId="1" xfId="0" applyNumberFormat="1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left" vertical="center"/>
    </xf>
    <xf numFmtId="164" fontId="14" fillId="8" borderId="3" xfId="0" applyFont="1" applyFill="1" applyBorder="1"/>
    <xf numFmtId="1" fontId="19" fillId="8" borderId="1" xfId="0" applyNumberFormat="1" applyFont="1" applyFill="1" applyBorder="1" applyAlignment="1">
      <alignment horizontal="right"/>
    </xf>
    <xf numFmtId="164" fontId="14" fillId="8" borderId="1" xfId="0" applyFont="1" applyFill="1" applyBorder="1"/>
    <xf numFmtId="1" fontId="15" fillId="8" borderId="1" xfId="0" applyNumberFormat="1" applyFont="1" applyFill="1" applyBorder="1" applyAlignment="1">
      <alignment horizontal="center"/>
    </xf>
    <xf numFmtId="164" fontId="15" fillId="8" borderId="1" xfId="0" applyFont="1" applyFill="1" applyBorder="1" applyAlignment="1">
      <alignment horizontal="center"/>
    </xf>
    <xf numFmtId="164" fontId="15" fillId="8" borderId="7" xfId="0" applyFont="1" applyFill="1" applyBorder="1" applyAlignment="1">
      <alignment horizontal="center"/>
    </xf>
    <xf numFmtId="0" fontId="15" fillId="8" borderId="7" xfId="0" applyNumberFormat="1" applyFont="1" applyFill="1" applyBorder="1" applyAlignment="1">
      <alignment horizontal="center"/>
    </xf>
    <xf numFmtId="0" fontId="15" fillId="8" borderId="1" xfId="0" applyNumberFormat="1" applyFont="1" applyFill="1" applyBorder="1" applyAlignment="1">
      <alignment horizontal="center"/>
    </xf>
    <xf numFmtId="0" fontId="19" fillId="8" borderId="1" xfId="0" applyNumberFormat="1" applyFont="1" applyFill="1" applyBorder="1"/>
    <xf numFmtId="0" fontId="15" fillId="8" borderId="2" xfId="0" applyNumberFormat="1" applyFont="1" applyFill="1" applyBorder="1" applyAlignment="1">
      <alignment horizontal="center"/>
    </xf>
    <xf numFmtId="164" fontId="14" fillId="9" borderId="3" xfId="0" applyFont="1" applyFill="1" applyBorder="1"/>
    <xf numFmtId="1" fontId="19" fillId="9" borderId="1" xfId="0" applyNumberFormat="1" applyFont="1" applyFill="1" applyBorder="1" applyAlignment="1">
      <alignment horizontal="right"/>
    </xf>
    <xf numFmtId="164" fontId="14" fillId="9" borderId="1" xfId="0" applyFont="1" applyFill="1" applyBorder="1"/>
    <xf numFmtId="1" fontId="15" fillId="9" borderId="1" xfId="0" applyNumberFormat="1" applyFont="1" applyFill="1" applyBorder="1" applyAlignment="1">
      <alignment horizontal="center"/>
    </xf>
    <xf numFmtId="164" fontId="15" fillId="9" borderId="1" xfId="0" applyFont="1" applyFill="1" applyBorder="1" applyAlignment="1">
      <alignment horizontal="center"/>
    </xf>
    <xf numFmtId="164" fontId="15" fillId="9" borderId="7" xfId="0" applyFont="1" applyFill="1" applyBorder="1" applyAlignment="1">
      <alignment horizontal="center"/>
    </xf>
    <xf numFmtId="0" fontId="15" fillId="9" borderId="7" xfId="0" applyNumberFormat="1" applyFont="1" applyFill="1" applyBorder="1" applyAlignment="1">
      <alignment horizontal="center"/>
    </xf>
    <xf numFmtId="0" fontId="15" fillId="9" borderId="1" xfId="0" applyNumberFormat="1" applyFont="1" applyFill="1" applyBorder="1" applyAlignment="1">
      <alignment horizontal="center"/>
    </xf>
    <xf numFmtId="0" fontId="19" fillId="9" borderId="1" xfId="0" applyNumberFormat="1" applyFont="1" applyFill="1" applyBorder="1"/>
    <xf numFmtId="0" fontId="15" fillId="9" borderId="2" xfId="0" applyNumberFormat="1" applyFont="1" applyFill="1" applyBorder="1" applyAlignment="1">
      <alignment horizontal="center"/>
    </xf>
    <xf numFmtId="164" fontId="14" fillId="5" borderId="3" xfId="0" applyFont="1" applyFill="1" applyBorder="1"/>
    <xf numFmtId="1" fontId="19" fillId="5" borderId="1" xfId="0" applyNumberFormat="1" applyFont="1" applyFill="1" applyBorder="1" applyAlignment="1">
      <alignment horizontal="right"/>
    </xf>
    <xf numFmtId="164" fontId="14" fillId="5" borderId="1" xfId="0" applyFont="1" applyFill="1" applyBorder="1"/>
    <xf numFmtId="1" fontId="15" fillId="5" borderId="1" xfId="0" applyNumberFormat="1" applyFont="1" applyFill="1" applyBorder="1" applyAlignment="1">
      <alignment horizontal="center"/>
    </xf>
    <xf numFmtId="164" fontId="15" fillId="5" borderId="1" xfId="0" applyFont="1" applyFill="1" applyBorder="1" applyAlignment="1">
      <alignment horizontal="center"/>
    </xf>
    <xf numFmtId="164" fontId="15" fillId="5" borderId="7" xfId="0" applyFont="1" applyFill="1" applyBorder="1" applyAlignment="1">
      <alignment horizontal="center"/>
    </xf>
    <xf numFmtId="0" fontId="15" fillId="5" borderId="7" xfId="0" applyNumberFormat="1" applyFont="1" applyFill="1" applyBorder="1" applyAlignment="1">
      <alignment horizontal="center"/>
    </xf>
    <xf numFmtId="0" fontId="15" fillId="5" borderId="1" xfId="0" applyNumberFormat="1" applyFont="1" applyFill="1" applyBorder="1" applyAlignment="1">
      <alignment horizontal="center"/>
    </xf>
    <xf numFmtId="0" fontId="19" fillId="5" borderId="1" xfId="0" applyNumberFormat="1" applyFont="1" applyFill="1" applyBorder="1"/>
    <xf numFmtId="0" fontId="15" fillId="5" borderId="2" xfId="0" applyNumberFormat="1" applyFont="1" applyFill="1" applyBorder="1" applyAlignment="1">
      <alignment horizontal="center"/>
    </xf>
    <xf numFmtId="0" fontId="34" fillId="0" borderId="10" xfId="0" applyNumberFormat="1" applyFont="1" applyBorder="1" applyAlignment="1">
      <alignment vertical="center"/>
    </xf>
    <xf numFmtId="1" fontId="44" fillId="0" borderId="0" xfId="0" applyNumberFormat="1" applyFont="1" applyAlignment="1">
      <alignment horizontal="center" vertical="center"/>
    </xf>
    <xf numFmtId="0" fontId="18" fillId="4" borderId="0" xfId="0" applyNumberFormat="1" applyFont="1" applyFill="1" applyAlignment="1">
      <alignment horizontal="left" vertical="center"/>
    </xf>
    <xf numFmtId="1" fontId="35" fillId="0" borderId="0" xfId="0" applyNumberFormat="1" applyFont="1" applyAlignment="1">
      <alignment horizontal="center" vertical="center"/>
    </xf>
    <xf numFmtId="164" fontId="14" fillId="7" borderId="3" xfId="0" applyFont="1" applyFill="1" applyBorder="1"/>
    <xf numFmtId="1" fontId="19" fillId="7" borderId="1" xfId="0" applyNumberFormat="1" applyFont="1" applyFill="1" applyBorder="1" applyAlignment="1">
      <alignment horizontal="right"/>
    </xf>
    <xf numFmtId="164" fontId="14" fillId="7" borderId="1" xfId="0" applyFont="1" applyFill="1" applyBorder="1"/>
    <xf numFmtId="1" fontId="15" fillId="7" borderId="1" xfId="0" applyNumberFormat="1" applyFont="1" applyFill="1" applyBorder="1" applyAlignment="1">
      <alignment horizontal="center"/>
    </xf>
    <xf numFmtId="164" fontId="15" fillId="7" borderId="1" xfId="0" applyFont="1" applyFill="1" applyBorder="1" applyAlignment="1">
      <alignment horizontal="center"/>
    </xf>
    <xf numFmtId="164" fontId="15" fillId="7" borderId="7" xfId="0" applyFont="1" applyFill="1" applyBorder="1" applyAlignment="1">
      <alignment horizontal="center"/>
    </xf>
    <xf numFmtId="0" fontId="15" fillId="7" borderId="7" xfId="0" applyNumberFormat="1" applyFont="1" applyFill="1" applyBorder="1" applyAlignment="1">
      <alignment horizontal="center"/>
    </xf>
    <xf numFmtId="0" fontId="15" fillId="7" borderId="1" xfId="0" applyNumberFormat="1" applyFont="1" applyFill="1" applyBorder="1" applyAlignment="1">
      <alignment horizontal="center"/>
    </xf>
    <xf numFmtId="0" fontId="19" fillId="7" borderId="1" xfId="0" applyNumberFormat="1" applyFont="1" applyFill="1" applyBorder="1"/>
    <xf numFmtId="0" fontId="15" fillId="7" borderId="2" xfId="0" applyNumberFormat="1" applyFont="1" applyFill="1" applyBorder="1" applyAlignment="1">
      <alignment horizontal="center"/>
    </xf>
    <xf numFmtId="12" fontId="44" fillId="0" borderId="0" xfId="0" applyNumberFormat="1" applyFont="1" applyAlignment="1">
      <alignment horizontal="center" wrapText="1"/>
    </xf>
    <xf numFmtId="0" fontId="39" fillId="0" borderId="0" xfId="0" applyNumberFormat="1" applyFont="1" applyAlignment="1">
      <alignment horizontal="center" vertical="center"/>
    </xf>
    <xf numFmtId="0" fontId="18" fillId="0" borderId="3" xfId="0" applyNumberFormat="1" applyFont="1" applyBorder="1" applyAlignment="1">
      <alignment vertical="center"/>
    </xf>
    <xf numFmtId="0" fontId="18" fillId="0" borderId="1" xfId="0" applyNumberFormat="1" applyFont="1" applyBorder="1" applyAlignment="1">
      <alignment vertical="center"/>
    </xf>
    <xf numFmtId="0" fontId="18" fillId="0" borderId="2" xfId="0" applyNumberFormat="1" applyFont="1" applyBorder="1" applyAlignment="1">
      <alignment vertical="center"/>
    </xf>
    <xf numFmtId="0" fontId="39" fillId="0" borderId="13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164" fontId="18" fillId="0" borderId="31" xfId="0" quotePrefix="1" applyFont="1" applyBorder="1" applyAlignment="1">
      <alignment horizontal="center" vertical="center"/>
    </xf>
    <xf numFmtId="164" fontId="18" fillId="0" borderId="30" xfId="0" quotePrefix="1" applyFont="1" applyBorder="1" applyAlignment="1">
      <alignment horizontal="center" vertical="center"/>
    </xf>
    <xf numFmtId="164" fontId="18" fillId="0" borderId="4" xfId="0" quotePrefix="1" applyFont="1" applyBorder="1" applyAlignment="1">
      <alignment horizontal="center" vertical="center"/>
    </xf>
    <xf numFmtId="0" fontId="7" fillId="8" borderId="0" xfId="0" applyNumberFormat="1" applyFont="1" applyFill="1"/>
    <xf numFmtId="0" fontId="7" fillId="8" borderId="0" xfId="0" applyNumberFormat="1" applyFont="1" applyFill="1" applyAlignment="1">
      <alignment vertical="center"/>
    </xf>
    <xf numFmtId="44" fontId="7" fillId="8" borderId="0" xfId="2" applyFont="1" applyFill="1" applyAlignment="1">
      <alignment horizontal="center"/>
    </xf>
    <xf numFmtId="44" fontId="7" fillId="7" borderId="0" xfId="0" applyNumberFormat="1" applyFont="1" applyFill="1"/>
    <xf numFmtId="164" fontId="18" fillId="0" borderId="27" xfId="0" quotePrefix="1" applyFont="1" applyBorder="1" applyAlignment="1">
      <alignment horizontal="center" vertical="center"/>
    </xf>
    <xf numFmtId="164" fontId="18" fillId="0" borderId="17" xfId="0" quotePrefix="1" applyFont="1" applyBorder="1" applyAlignment="1">
      <alignment horizontal="center" vertical="center"/>
    </xf>
    <xf numFmtId="170" fontId="7" fillId="0" borderId="0" xfId="2" applyNumberFormat="1" applyFont="1"/>
    <xf numFmtId="170" fontId="7" fillId="0" borderId="0" xfId="2" applyNumberFormat="1" applyFont="1" applyAlignment="1">
      <alignment vertical="center"/>
    </xf>
    <xf numFmtId="170" fontId="7" fillId="0" borderId="4" xfId="2" applyNumberFormat="1" applyFont="1" applyBorder="1" applyAlignment="1">
      <alignment horizontal="center"/>
    </xf>
    <xf numFmtId="170" fontId="7" fillId="0" borderId="0" xfId="2" applyNumberFormat="1" applyFont="1" applyAlignment="1">
      <alignment horizontal="center"/>
    </xf>
    <xf numFmtId="170" fontId="7" fillId="0" borderId="0" xfId="2" applyNumberFormat="1" applyFont="1" applyFill="1" applyAlignment="1">
      <alignment horizontal="center"/>
    </xf>
    <xf numFmtId="170" fontId="26" fillId="8" borderId="0" xfId="2" applyNumberFormat="1" applyFont="1" applyFill="1" applyAlignment="1">
      <alignment horizontal="center"/>
    </xf>
    <xf numFmtId="170" fontId="6" fillId="0" borderId="0" xfId="2" applyNumberFormat="1" applyFont="1" applyAlignment="1">
      <alignment vertical="center"/>
    </xf>
    <xf numFmtId="170" fontId="6" fillId="0" borderId="0" xfId="2" applyNumberFormat="1" applyFont="1"/>
    <xf numFmtId="0" fontId="32" fillId="0" borderId="0" xfId="0" applyNumberFormat="1" applyFont="1" applyAlignment="1">
      <alignment horizontal="center"/>
    </xf>
    <xf numFmtId="169" fontId="37" fillId="0" borderId="0" xfId="0" applyNumberFormat="1" applyFont="1" applyAlignment="1">
      <alignment horizontal="center" vertical="center" wrapText="1"/>
    </xf>
    <xf numFmtId="1" fontId="26" fillId="4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0" fontId="18" fillId="0" borderId="31" xfId="2" applyNumberFormat="1" applyFont="1" applyBorder="1" applyAlignment="1">
      <alignment horizontal="center" vertical="center"/>
    </xf>
    <xf numFmtId="170" fontId="18" fillId="0" borderId="17" xfId="2" applyNumberFormat="1" applyFont="1" applyBorder="1" applyAlignment="1">
      <alignment horizontal="center" vertical="center"/>
    </xf>
    <xf numFmtId="170" fontId="18" fillId="0" borderId="7" xfId="2" applyNumberFormat="1" applyFont="1" applyBorder="1" applyAlignment="1">
      <alignment horizontal="center" vertical="center"/>
    </xf>
    <xf numFmtId="170" fontId="18" fillId="0" borderId="27" xfId="2" applyNumberFormat="1" applyFont="1" applyBorder="1" applyAlignment="1">
      <alignment horizontal="center" vertical="center"/>
    </xf>
    <xf numFmtId="170" fontId="18" fillId="0" borderId="30" xfId="2" applyNumberFormat="1" applyFont="1" applyBorder="1" applyAlignment="1">
      <alignment horizontal="center" vertical="center"/>
    </xf>
    <xf numFmtId="170" fontId="18" fillId="0" borderId="0" xfId="2" applyNumberFormat="1" applyFont="1" applyBorder="1" applyAlignment="1">
      <alignment horizontal="center" vertical="center"/>
    </xf>
    <xf numFmtId="170" fontId="18" fillId="0" borderId="13" xfId="2" applyNumberFormat="1" applyFont="1" applyBorder="1" applyAlignment="1">
      <alignment horizontal="center" vertical="center"/>
    </xf>
    <xf numFmtId="170" fontId="14" fillId="8" borderId="1" xfId="2" applyNumberFormat="1" applyFont="1" applyFill="1" applyBorder="1" applyAlignment="1">
      <alignment horizontal="center"/>
    </xf>
    <xf numFmtId="170" fontId="18" fillId="0" borderId="4" xfId="2" applyNumberFormat="1" applyFont="1" applyBorder="1" applyAlignment="1">
      <alignment horizontal="center" vertical="center"/>
    </xf>
    <xf numFmtId="170" fontId="18" fillId="0" borderId="1" xfId="2" applyNumberFormat="1" applyFont="1" applyBorder="1" applyAlignment="1">
      <alignment horizontal="center" vertical="center"/>
    </xf>
    <xf numFmtId="170" fontId="14" fillId="9" borderId="1" xfId="2" applyNumberFormat="1" applyFont="1" applyFill="1" applyBorder="1" applyAlignment="1">
      <alignment horizontal="center"/>
    </xf>
    <xf numFmtId="170" fontId="14" fillId="5" borderId="1" xfId="2" applyNumberFormat="1" applyFont="1" applyFill="1" applyBorder="1" applyAlignment="1">
      <alignment horizontal="center"/>
    </xf>
    <xf numFmtId="170" fontId="14" fillId="7" borderId="1" xfId="2" applyNumberFormat="1" applyFont="1" applyFill="1" applyBorder="1" applyAlignment="1">
      <alignment horizontal="center"/>
    </xf>
    <xf numFmtId="0" fontId="42" fillId="0" borderId="1" xfId="0" applyNumberFormat="1" applyFont="1" applyBorder="1" applyAlignment="1">
      <alignment vertical="center"/>
    </xf>
    <xf numFmtId="0" fontId="34" fillId="0" borderId="1" xfId="0" applyNumberFormat="1" applyFont="1" applyBorder="1" applyAlignment="1">
      <alignment vertical="center"/>
    </xf>
    <xf numFmtId="0" fontId="42" fillId="0" borderId="13" xfId="0" applyNumberFormat="1" applyFont="1" applyBorder="1" applyAlignment="1">
      <alignment vertical="center"/>
    </xf>
    <xf numFmtId="0" fontId="18" fillId="4" borderId="0" xfId="0" applyNumberFormat="1" applyFont="1" applyFill="1" applyAlignment="1">
      <alignment vertical="center"/>
    </xf>
    <xf numFmtId="164" fontId="18" fillId="0" borderId="11" xfId="0" applyFont="1" applyBorder="1" applyAlignment="1">
      <alignment horizontal="center" vertical="center"/>
    </xf>
    <xf numFmtId="0" fontId="18" fillId="0" borderId="32" xfId="0" applyNumberFormat="1" applyFont="1" applyBorder="1" applyAlignment="1">
      <alignment horizontal="center" vertical="center"/>
    </xf>
    <xf numFmtId="0" fontId="18" fillId="0" borderId="29" xfId="0" applyNumberFormat="1" applyFont="1" applyBorder="1" applyAlignment="1">
      <alignment horizontal="center" vertical="center"/>
    </xf>
    <xf numFmtId="165" fontId="18" fillId="0" borderId="12" xfId="2" applyNumberFormat="1" applyFont="1" applyBorder="1" applyAlignment="1">
      <alignment horizontal="center" vertical="center"/>
    </xf>
    <xf numFmtId="1" fontId="18" fillId="0" borderId="11" xfId="2" applyNumberFormat="1" applyFont="1" applyBorder="1" applyAlignment="1">
      <alignment horizontal="center" vertical="center"/>
    </xf>
    <xf numFmtId="0" fontId="22" fillId="4" borderId="0" xfId="0" applyNumberFormat="1" applyFont="1" applyFill="1" applyAlignment="1">
      <alignment vertical="center"/>
    </xf>
    <xf numFmtId="0" fontId="18" fillId="0" borderId="11" xfId="2" applyNumberFormat="1" applyFont="1" applyBorder="1" applyAlignment="1">
      <alignment horizontal="center" vertical="center"/>
    </xf>
    <xf numFmtId="0" fontId="42" fillId="0" borderId="7" xfId="0" applyNumberFormat="1" applyFont="1" applyBorder="1" applyAlignment="1">
      <alignment vertical="center"/>
    </xf>
    <xf numFmtId="165" fontId="18" fillId="0" borderId="6" xfId="2" applyNumberFormat="1" applyFont="1" applyBorder="1" applyAlignment="1">
      <alignment horizontal="center" vertical="center"/>
    </xf>
    <xf numFmtId="0" fontId="40" fillId="0" borderId="0" xfId="0" applyNumberFormat="1" applyFont="1" applyAlignment="1">
      <alignment horizontal="center"/>
    </xf>
    <xf numFmtId="0" fontId="40" fillId="0" borderId="13" xfId="0" applyNumberFormat="1" applyFont="1" applyBorder="1" applyAlignment="1">
      <alignment horizontal="center"/>
    </xf>
    <xf numFmtId="0" fontId="15" fillId="6" borderId="13" xfId="0" applyNumberFormat="1" applyFont="1" applyFill="1" applyBorder="1" applyAlignment="1">
      <alignment horizontal="center"/>
    </xf>
    <xf numFmtId="0" fontId="19" fillId="6" borderId="13" xfId="0" applyNumberFormat="1" applyFont="1" applyFill="1" applyBorder="1"/>
    <xf numFmtId="0" fontId="11" fillId="0" borderId="0" xfId="0" applyNumberFormat="1" applyFont="1" applyAlignment="1">
      <alignment horizontal="center"/>
    </xf>
    <xf numFmtId="164" fontId="8" fillId="0" borderId="13" xfId="0" applyFont="1" applyBorder="1"/>
    <xf numFmtId="0" fontId="7" fillId="0" borderId="13" xfId="0" applyNumberFormat="1" applyFont="1" applyBorder="1" applyAlignment="1">
      <alignment horizontal="center"/>
    </xf>
    <xf numFmtId="165" fontId="9" fillId="0" borderId="13" xfId="2" applyNumberFormat="1" applyFont="1" applyBorder="1" applyAlignment="1">
      <alignment horizontal="right"/>
    </xf>
    <xf numFmtId="0" fontId="10" fillId="2" borderId="13" xfId="0" applyNumberFormat="1" applyFont="1" applyFill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5" fillId="0" borderId="13" xfId="0" applyNumberFormat="1" applyFont="1" applyBorder="1" applyAlignment="1">
      <alignment horizontal="center"/>
    </xf>
    <xf numFmtId="164" fontId="15" fillId="6" borderId="13" xfId="0" applyFont="1" applyFill="1" applyBorder="1" applyAlignment="1">
      <alignment horizontal="center"/>
    </xf>
    <xf numFmtId="0" fontId="15" fillId="6" borderId="14" xfId="0" applyNumberFormat="1" applyFont="1" applyFill="1" applyBorder="1" applyAlignment="1">
      <alignment horizontal="center"/>
    </xf>
    <xf numFmtId="0" fontId="18" fillId="0" borderId="12" xfId="0" applyNumberFormat="1" applyFont="1" applyBorder="1" applyAlignment="1">
      <alignment vertical="center"/>
    </xf>
    <xf numFmtId="0" fontId="18" fillId="0" borderId="14" xfId="0" applyNumberFormat="1" applyFont="1" applyBorder="1" applyAlignment="1">
      <alignment vertical="center"/>
    </xf>
    <xf numFmtId="0" fontId="34" fillId="0" borderId="11" xfId="0" applyNumberFormat="1" applyFont="1" applyBorder="1" applyAlignment="1">
      <alignment vertical="center"/>
    </xf>
    <xf numFmtId="1" fontId="35" fillId="0" borderId="11" xfId="0" applyNumberFormat="1" applyFont="1" applyBorder="1" applyAlignment="1">
      <alignment horizontal="center"/>
    </xf>
    <xf numFmtId="170" fontId="18" fillId="0" borderId="11" xfId="2" applyNumberFormat="1" applyFont="1" applyBorder="1" applyAlignment="1">
      <alignment horizontal="center" vertical="center"/>
    </xf>
    <xf numFmtId="165" fontId="18" fillId="0" borderId="21" xfId="2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164" fontId="48" fillId="0" borderId="13" xfId="0" applyFont="1" applyBorder="1"/>
    <xf numFmtId="0" fontId="39" fillId="4" borderId="4" xfId="0" applyNumberFormat="1" applyFont="1" applyFill="1" applyBorder="1" applyAlignment="1">
      <alignment horizontal="center" vertical="center"/>
    </xf>
    <xf numFmtId="169" fontId="49" fillId="0" borderId="0" xfId="0" applyNumberFormat="1" applyFont="1" applyAlignment="1">
      <alignment horizontal="center" vertical="center" wrapText="1"/>
    </xf>
    <xf numFmtId="0" fontId="2" fillId="10" borderId="0" xfId="0" applyNumberFormat="1" applyFont="1" applyFill="1"/>
    <xf numFmtId="0" fontId="2" fillId="10" borderId="0" xfId="0" applyNumberFormat="1" applyFont="1" applyFill="1" applyAlignment="1">
      <alignment horizontal="center"/>
    </xf>
    <xf numFmtId="164" fontId="2" fillId="10" borderId="0" xfId="0" applyFont="1" applyFill="1" applyAlignment="1">
      <alignment horizontal="center"/>
    </xf>
    <xf numFmtId="0" fontId="51" fillId="11" borderId="0" xfId="0" applyNumberFormat="1" applyFont="1" applyFill="1" applyAlignment="1">
      <alignment horizontal="center"/>
    </xf>
    <xf numFmtId="2" fontId="51" fillId="11" borderId="0" xfId="0" applyNumberFormat="1" applyFont="1" applyFill="1" applyAlignment="1">
      <alignment horizontal="center"/>
    </xf>
    <xf numFmtId="0" fontId="51" fillId="12" borderId="0" xfId="0" applyNumberFormat="1" applyFont="1" applyFill="1" applyAlignment="1">
      <alignment horizontal="center"/>
    </xf>
    <xf numFmtId="2" fontId="51" fillId="12" borderId="0" xfId="0" applyNumberFormat="1" applyFont="1" applyFill="1" applyAlignment="1">
      <alignment horizontal="center"/>
    </xf>
    <xf numFmtId="0" fontId="52" fillId="0" borderId="0" xfId="0" applyNumberFormat="1" applyFont="1" applyAlignment="1">
      <alignment horizontal="center"/>
    </xf>
    <xf numFmtId="14" fontId="52" fillId="0" borderId="0" xfId="0" applyNumberFormat="1" applyFont="1" applyAlignment="1">
      <alignment horizontal="center"/>
    </xf>
    <xf numFmtId="0" fontId="34" fillId="0" borderId="0" xfId="0" applyNumberFormat="1" applyFont="1" applyAlignment="1">
      <alignment vertical="center"/>
    </xf>
    <xf numFmtId="164" fontId="7" fillId="4" borderId="3" xfId="0" applyFont="1" applyFill="1" applyBorder="1" applyAlignment="1" applyProtection="1">
      <alignment horizontal="left" vertical="top" wrapText="1"/>
      <protection locked="0"/>
    </xf>
    <xf numFmtId="164" fontId="7" fillId="4" borderId="1" xfId="0" applyFont="1" applyFill="1" applyBorder="1" applyAlignment="1" applyProtection="1">
      <alignment horizontal="left" vertical="top" wrapText="1"/>
      <protection locked="0"/>
    </xf>
    <xf numFmtId="164" fontId="7" fillId="4" borderId="2" xfId="0" applyFont="1" applyFill="1" applyBorder="1" applyAlignment="1" applyProtection="1">
      <alignment horizontal="left" vertical="top" wrapText="1"/>
      <protection locked="0"/>
    </xf>
    <xf numFmtId="0" fontId="39" fillId="0" borderId="15" xfId="0" applyNumberFormat="1" applyFont="1" applyBorder="1" applyAlignment="1" applyProtection="1">
      <alignment horizontal="center" vertical="center"/>
      <protection locked="0"/>
    </xf>
    <xf numFmtId="0" fontId="39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6" xfId="0" applyNumberFormat="1" applyFont="1" applyBorder="1" applyAlignment="1" applyProtection="1">
      <alignment horizontal="center" vertical="center"/>
      <protection locked="0"/>
    </xf>
    <xf numFmtId="0" fontId="39" fillId="0" borderId="24" xfId="0" applyNumberFormat="1" applyFont="1" applyBorder="1" applyAlignment="1" applyProtection="1">
      <alignment horizontal="center" vertical="center"/>
      <protection locked="0"/>
    </xf>
    <xf numFmtId="0" fontId="39" fillId="0" borderId="25" xfId="0" applyNumberFormat="1" applyFont="1" applyBorder="1" applyAlignment="1" applyProtection="1">
      <alignment horizontal="center" vertical="center"/>
      <protection locked="0"/>
    </xf>
    <xf numFmtId="0" fontId="7" fillId="0" borderId="28" xfId="0" applyNumberFormat="1" applyFont="1" applyBorder="1" applyAlignment="1" applyProtection="1">
      <alignment horizontal="center" vertical="center"/>
      <protection locked="0"/>
    </xf>
    <xf numFmtId="0" fontId="7" fillId="0" borderId="29" xfId="0" applyNumberFormat="1" applyFont="1" applyBorder="1" applyAlignment="1" applyProtection="1">
      <alignment horizontal="center" vertical="center"/>
      <protection locked="0"/>
    </xf>
    <xf numFmtId="0" fontId="7" fillId="0" borderId="21" xfId="0" applyNumberFormat="1" applyFont="1" applyBorder="1" applyAlignment="1" applyProtection="1">
      <alignment horizontal="center" vertical="center"/>
      <protection locked="0"/>
    </xf>
    <xf numFmtId="0" fontId="7" fillId="0" borderId="23" xfId="0" applyNumberFormat="1" applyFont="1" applyBorder="1" applyAlignment="1" applyProtection="1">
      <alignment horizontal="center" vertical="center"/>
      <protection locked="0"/>
    </xf>
    <xf numFmtId="0" fontId="31" fillId="5" borderId="3" xfId="0" applyNumberFormat="1" applyFont="1" applyFill="1" applyBorder="1" applyAlignment="1">
      <alignment horizontal="center"/>
    </xf>
    <xf numFmtId="0" fontId="31" fillId="5" borderId="1" xfId="0" applyNumberFormat="1" applyFont="1" applyFill="1" applyBorder="1" applyAlignment="1">
      <alignment horizontal="center"/>
    </xf>
    <xf numFmtId="0" fontId="31" fillId="5" borderId="2" xfId="0" applyNumberFormat="1" applyFont="1" applyFill="1" applyBorder="1" applyAlignment="1">
      <alignment horizontal="center"/>
    </xf>
    <xf numFmtId="0" fontId="39" fillId="0" borderId="28" xfId="0" applyNumberFormat="1" applyFont="1" applyBorder="1" applyAlignment="1" applyProtection="1">
      <alignment horizontal="center" vertical="center"/>
      <protection locked="0"/>
    </xf>
    <xf numFmtId="0" fontId="39" fillId="0" borderId="29" xfId="0" applyNumberFormat="1" applyFont="1" applyBorder="1" applyAlignment="1" applyProtection="1">
      <alignment horizontal="center" vertical="center"/>
      <protection locked="0"/>
    </xf>
    <xf numFmtId="0" fontId="7" fillId="0" borderId="24" xfId="0" applyNumberFormat="1" applyFont="1" applyBorder="1" applyAlignment="1" applyProtection="1">
      <alignment horizontal="center" vertical="center"/>
      <protection locked="0"/>
    </xf>
    <xf numFmtId="0" fontId="7" fillId="0" borderId="25" xfId="0" applyNumberFormat="1" applyFont="1" applyBorder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39" fillId="0" borderId="12" xfId="0" applyNumberFormat="1" applyFont="1" applyBorder="1" applyAlignment="1" applyProtection="1">
      <alignment horizontal="center" vertical="center"/>
      <protection locked="0"/>
    </xf>
    <xf numFmtId="0" fontId="39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4" xfId="0" applyNumberFormat="1" applyFont="1" applyBorder="1" applyAlignment="1" applyProtection="1">
      <alignment horizontal="center" vertical="center"/>
      <protection locked="0"/>
    </xf>
    <xf numFmtId="0" fontId="38" fillId="7" borderId="0" xfId="0" applyNumberFormat="1" applyFont="1" applyFill="1" applyAlignment="1">
      <alignment horizontal="center" vertical="center"/>
    </xf>
    <xf numFmtId="0" fontId="6" fillId="0" borderId="12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40" fillId="0" borderId="3" xfId="0" applyNumberFormat="1" applyFont="1" applyBorder="1" applyAlignment="1">
      <alignment horizontal="center"/>
    </xf>
    <xf numFmtId="0" fontId="40" fillId="0" borderId="1" xfId="0" applyNumberFormat="1" applyFont="1" applyBorder="1" applyAlignment="1">
      <alignment horizontal="center"/>
    </xf>
    <xf numFmtId="0" fontId="40" fillId="0" borderId="2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164" fontId="24" fillId="0" borderId="3" xfId="0" applyFont="1" applyBorder="1" applyAlignment="1" applyProtection="1">
      <alignment horizontal="left" vertical="center"/>
      <protection locked="0"/>
    </xf>
    <xf numFmtId="164" fontId="24" fillId="0" borderId="1" xfId="0" applyFont="1" applyBorder="1" applyAlignment="1" applyProtection="1">
      <alignment horizontal="left" vertical="center"/>
      <protection locked="0"/>
    </xf>
    <xf numFmtId="0" fontId="11" fillId="0" borderId="1" xfId="0" applyNumberFormat="1" applyFont="1" applyBorder="1" applyAlignment="1" applyProtection="1">
      <alignment horizontal="left" vertical="center"/>
      <protection locked="0"/>
    </xf>
    <xf numFmtId="164" fontId="5" fillId="0" borderId="1" xfId="0" applyFont="1" applyBorder="1" applyAlignment="1" applyProtection="1">
      <alignment horizontal="left" vertical="center"/>
      <protection locked="0"/>
    </xf>
    <xf numFmtId="164" fontId="0" fillId="0" borderId="2" xfId="0" applyBorder="1" applyProtection="1">
      <protection locked="0"/>
    </xf>
    <xf numFmtId="164" fontId="45" fillId="10" borderId="6" xfId="0" applyFont="1" applyFill="1" applyBorder="1" applyAlignment="1">
      <alignment horizontal="center" vertical="center"/>
    </xf>
    <xf numFmtId="164" fontId="46" fillId="10" borderId="7" xfId="0" applyFont="1" applyFill="1" applyBorder="1" applyAlignment="1">
      <alignment horizontal="center" vertical="center"/>
    </xf>
    <xf numFmtId="164" fontId="46" fillId="10" borderId="9" xfId="0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center"/>
    </xf>
    <xf numFmtId="0" fontId="22" fillId="0" borderId="3" xfId="0" applyNumberFormat="1" applyFont="1" applyBorder="1" applyAlignment="1" applyProtection="1">
      <alignment horizontal="center" vertical="center"/>
      <protection locked="0"/>
    </xf>
    <xf numFmtId="0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2" xfId="0" applyNumberFormat="1" applyFont="1" applyBorder="1" applyAlignment="1" applyProtection="1">
      <alignment horizontal="center" vertical="center"/>
      <protection locked="0"/>
    </xf>
    <xf numFmtId="0" fontId="6" fillId="0" borderId="13" xfId="0" applyNumberFormat="1" applyFont="1" applyBorder="1" applyAlignment="1">
      <alignment horizontal="center"/>
    </xf>
    <xf numFmtId="1" fontId="26" fillId="4" borderId="3" xfId="0" applyNumberFormat="1" applyFont="1" applyFill="1" applyBorder="1" applyAlignment="1">
      <alignment horizontal="center"/>
    </xf>
    <xf numFmtId="1" fontId="26" fillId="4" borderId="1" xfId="0" applyNumberFormat="1" applyFont="1" applyFill="1" applyBorder="1" applyAlignment="1">
      <alignment horizontal="center"/>
    </xf>
    <xf numFmtId="1" fontId="26" fillId="4" borderId="2" xfId="0" applyNumberFormat="1" applyFont="1" applyFill="1" applyBorder="1" applyAlignment="1">
      <alignment horizontal="center"/>
    </xf>
    <xf numFmtId="169" fontId="37" fillId="0" borderId="7" xfId="0" applyNumberFormat="1" applyFont="1" applyBorder="1" applyAlignment="1">
      <alignment horizontal="left" vertical="top" wrapText="1"/>
    </xf>
    <xf numFmtId="164" fontId="23" fillId="0" borderId="12" xfId="0" applyFont="1" applyBorder="1" applyAlignment="1" applyProtection="1">
      <alignment horizontal="left" vertical="center"/>
      <protection locked="0"/>
    </xf>
    <xf numFmtId="164" fontId="23" fillId="0" borderId="13" xfId="0" applyFont="1" applyBorder="1" applyAlignment="1" applyProtection="1">
      <alignment horizontal="left" vertical="center"/>
      <protection locked="0"/>
    </xf>
    <xf numFmtId="164" fontId="23" fillId="0" borderId="14" xfId="0" applyFont="1" applyBorder="1" applyAlignment="1" applyProtection="1">
      <alignment horizontal="left" vertical="center"/>
      <protection locked="0"/>
    </xf>
    <xf numFmtId="164" fontId="7" fillId="0" borderId="3" xfId="0" applyFont="1" applyBorder="1" applyAlignment="1" applyProtection="1">
      <alignment horizontal="center" vertical="center"/>
      <protection locked="0"/>
    </xf>
    <xf numFmtId="164" fontId="7" fillId="0" borderId="1" xfId="0" applyFont="1" applyBorder="1" applyAlignment="1" applyProtection="1">
      <alignment horizontal="center" vertical="center"/>
      <protection locked="0"/>
    </xf>
    <xf numFmtId="164" fontId="7" fillId="0" borderId="2" xfId="0" applyFont="1" applyBorder="1" applyAlignment="1" applyProtection="1">
      <alignment horizontal="center" vertical="center"/>
      <protection locked="0"/>
    </xf>
    <xf numFmtId="164" fontId="41" fillId="0" borderId="3" xfId="0" applyFont="1" applyBorder="1" applyAlignment="1">
      <alignment horizontal="center" vertical="center"/>
    </xf>
    <xf numFmtId="164" fontId="24" fillId="0" borderId="1" xfId="0" applyFont="1" applyBorder="1" applyAlignment="1">
      <alignment horizontal="center" vertical="center"/>
    </xf>
    <xf numFmtId="164" fontId="24" fillId="0" borderId="2" xfId="0" applyFont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right"/>
    </xf>
    <xf numFmtId="14" fontId="6" fillId="4" borderId="2" xfId="0" applyNumberFormat="1" applyFont="1" applyFill="1" applyBorder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0" borderId="3" xfId="0" applyFont="1" applyBorder="1" applyAlignment="1">
      <alignment horizontal="left"/>
    </xf>
    <xf numFmtId="164" fontId="0" fillId="0" borderId="2" xfId="0" applyBorder="1"/>
    <xf numFmtId="164" fontId="23" fillId="0" borderId="0" xfId="0" applyFont="1" applyAlignment="1" applyProtection="1">
      <alignment horizontal="left" vertical="center"/>
      <protection locked="0"/>
    </xf>
    <xf numFmtId="164" fontId="23" fillId="0" borderId="20" xfId="0" applyFont="1" applyBorder="1" applyAlignment="1" applyProtection="1">
      <alignment horizontal="left" vertical="center"/>
      <protection locked="0"/>
    </xf>
    <xf numFmtId="0" fontId="47" fillId="4" borderId="13" xfId="0" applyNumberFormat="1" applyFont="1" applyFill="1" applyBorder="1" applyAlignment="1">
      <alignment horizontal="right"/>
    </xf>
    <xf numFmtId="169" fontId="37" fillId="0" borderId="0" xfId="0" applyNumberFormat="1" applyFont="1" applyAlignment="1">
      <alignment horizontal="center" vertical="center" wrapText="1"/>
    </xf>
    <xf numFmtId="169" fontId="49" fillId="0" borderId="0" xfId="0" applyNumberFormat="1" applyFont="1" applyAlignment="1">
      <alignment horizontal="center" vertical="center" wrapText="1"/>
    </xf>
    <xf numFmtId="164" fontId="21" fillId="5" borderId="3" xfId="0" applyFont="1" applyFill="1" applyBorder="1" applyAlignment="1">
      <alignment horizontal="center" vertical="center"/>
    </xf>
    <xf numFmtId="164" fontId="21" fillId="5" borderId="1" xfId="0" applyFont="1" applyFill="1" applyBorder="1" applyAlignment="1">
      <alignment horizontal="center" vertical="center"/>
    </xf>
    <xf numFmtId="164" fontId="21" fillId="5" borderId="2" xfId="0" applyFont="1" applyFill="1" applyBorder="1" applyAlignment="1">
      <alignment horizontal="center" vertical="center"/>
    </xf>
    <xf numFmtId="0" fontId="25" fillId="0" borderId="3" xfId="3" applyFont="1" applyBorder="1" applyAlignment="1">
      <alignment horizontal="left" vertical="center"/>
      <protection locked="0"/>
    </xf>
    <xf numFmtId="0" fontId="11" fillId="0" borderId="3" xfId="0" applyNumberFormat="1" applyFont="1" applyBorder="1" applyAlignment="1" applyProtection="1">
      <alignment horizontal="left" vertical="center"/>
      <protection locked="0"/>
    </xf>
    <xf numFmtId="0" fontId="11" fillId="0" borderId="10" xfId="0" applyNumberFormat="1" applyFont="1" applyBorder="1" applyAlignment="1" applyProtection="1">
      <alignment horizontal="left" vertical="center"/>
      <protection locked="0"/>
    </xf>
    <xf numFmtId="164" fontId="5" fillId="0" borderId="0" xfId="0" applyFont="1" applyAlignment="1" applyProtection="1">
      <alignment horizontal="left" vertical="center"/>
      <protection locked="0"/>
    </xf>
    <xf numFmtId="0" fontId="11" fillId="0" borderId="2" xfId="0" applyNumberFormat="1" applyFont="1" applyBorder="1" applyAlignment="1" applyProtection="1">
      <alignment horizontal="left" vertical="center"/>
      <protection locked="0"/>
    </xf>
    <xf numFmtId="0" fontId="20" fillId="0" borderId="10" xfId="4" applyFont="1" applyBorder="1" applyAlignment="1">
      <alignment horizontal="right"/>
    </xf>
    <xf numFmtId="0" fontId="20" fillId="0" borderId="0" xfId="4" applyFont="1" applyAlignment="1">
      <alignment horizontal="right"/>
    </xf>
    <xf numFmtId="44" fontId="38" fillId="7" borderId="0" xfId="2" applyFont="1" applyFill="1" applyAlignment="1">
      <alignment horizontal="center" vertical="center"/>
    </xf>
    <xf numFmtId="164" fontId="6" fillId="0" borderId="1" xfId="0" applyFont="1" applyBorder="1" applyAlignment="1">
      <alignment horizontal="center"/>
    </xf>
    <xf numFmtId="164" fontId="6" fillId="0" borderId="2" xfId="0" applyFont="1" applyBorder="1" applyAlignment="1">
      <alignment horizontal="center"/>
    </xf>
    <xf numFmtId="14" fontId="6" fillId="4" borderId="12" xfId="0" applyNumberFormat="1" applyFont="1" applyFill="1" applyBorder="1" applyAlignment="1" applyProtection="1">
      <alignment horizontal="center"/>
      <protection locked="0"/>
    </xf>
    <xf numFmtId="14" fontId="7" fillId="4" borderId="14" xfId="0" applyNumberFormat="1" applyFont="1" applyFill="1" applyBorder="1" applyProtection="1">
      <protection locked="0"/>
    </xf>
    <xf numFmtId="0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39" fillId="0" borderId="15" xfId="0" applyNumberFormat="1" applyFont="1" applyBorder="1" applyAlignment="1">
      <alignment horizontal="center" vertical="center"/>
    </xf>
    <xf numFmtId="0" fontId="39" fillId="0" borderId="16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39" fillId="0" borderId="24" xfId="0" applyNumberFormat="1" applyFont="1" applyBorder="1" applyAlignment="1">
      <alignment horizontal="center" vertical="center"/>
    </xf>
    <xf numFmtId="0" fontId="39" fillId="0" borderId="25" xfId="0" applyNumberFormat="1" applyFont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39" fillId="0" borderId="21" xfId="0" applyNumberFormat="1" applyFont="1" applyBorder="1" applyAlignment="1" applyProtection="1">
      <alignment horizontal="center" vertical="center"/>
      <protection locked="0"/>
    </xf>
    <xf numFmtId="0" fontId="39" fillId="0" borderId="23" xfId="0" applyNumberFormat="1" applyFont="1" applyBorder="1" applyAlignment="1" applyProtection="1">
      <alignment horizontal="center" vertical="center"/>
      <protection locked="0"/>
    </xf>
    <xf numFmtId="0" fontId="39" fillId="0" borderId="3" xfId="0" applyNumberFormat="1" applyFont="1" applyBorder="1" applyAlignment="1" applyProtection="1">
      <alignment horizontal="center" vertical="center"/>
      <protection locked="0"/>
    </xf>
    <xf numFmtId="0" fontId="39" fillId="0" borderId="2" xfId="0" applyNumberFormat="1" applyFont="1" applyBorder="1" applyAlignment="1" applyProtection="1">
      <alignment horizontal="center" vertical="center"/>
      <protection locked="0"/>
    </xf>
  </cellXfs>
  <cellStyles count="14">
    <cellStyle name="Comma" xfId="1" builtinId="3"/>
    <cellStyle name="Currency" xfId="2" builtinId="4"/>
    <cellStyle name="Followed Hyperlink" xfId="11" builtinId="9" hidden="1"/>
    <cellStyle name="Followed Hyperlink" xfId="12" builtinId="9" hidden="1"/>
    <cellStyle name="Followed Hyperlink" xfId="10" builtinId="9" hidden="1"/>
    <cellStyle name="Followed Hyperlink" xfId="9" builtinId="9" hidden="1"/>
    <cellStyle name="Followed Hyperlink" xfId="13" builtinId="9" hidden="1"/>
    <cellStyle name="Hyperlink" xfId="3" builtinId="8"/>
    <cellStyle name="Normal" xfId="0" builtinId="0"/>
    <cellStyle name="Normal 2" xfId="5" xr:uid="{00000000-0005-0000-0000-000009000000}"/>
    <cellStyle name="Normal 3" xfId="6" xr:uid="{00000000-0005-0000-0000-00000A000000}"/>
    <cellStyle name="Normal 4" xfId="7" xr:uid="{00000000-0005-0000-0000-00000B000000}"/>
    <cellStyle name="Normal_05 F US Quote Sheet (5.11.05)" xfId="4" xr:uid="{00000000-0005-0000-0000-00000C000000}"/>
    <cellStyle name="Percent 2" xfId="8" xr:uid="{00000000-0005-0000-0000-00000E000000}"/>
  </cellStyles>
  <dxfs count="6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005077"/>
      <color rgb="FF750030"/>
      <color rgb="FF9BA71C"/>
      <color rgb="FF006A7F"/>
      <color rgb="FF4B3B4B"/>
      <color rgb="FFFFFF99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272143</xdr:colOff>
      <xdr:row>0</xdr:row>
      <xdr:rowOff>45357</xdr:rowOff>
    </xdr:from>
    <xdr:to>
      <xdr:col>12</xdr:col>
      <xdr:colOff>26256</xdr:colOff>
      <xdr:row>4</xdr:row>
      <xdr:rowOff>148998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D8FFA2-1C63-FE4B-A095-92B3FF51E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929" y="45357"/>
          <a:ext cx="3147786" cy="865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DK314"/>
  <sheetViews>
    <sheetView showGridLines="0" showZeros="0" tabSelected="1" zoomScale="130" zoomScaleNormal="130" zoomScaleSheetLayoutView="75" zoomScalePageLayoutView="128" workbookViewId="0">
      <selection activeCell="B8" sqref="B8:H8"/>
    </sheetView>
  </sheetViews>
  <sheetFormatPr defaultColWidth="11.5" defaultRowHeight="12"/>
  <cols>
    <col min="1" max="1" width="23.796875" style="1" customWidth="1"/>
    <col min="2" max="2" width="10.69921875" style="90" customWidth="1"/>
    <col min="3" max="3" width="6.296875" style="3" customWidth="1"/>
    <col min="4" max="4" width="6.796875" style="34" customWidth="1"/>
    <col min="5" max="5" width="4.5" style="5" customWidth="1"/>
    <col min="6" max="6" width="0.796875" style="3" customWidth="1"/>
    <col min="7" max="7" width="10.69921875" style="6" customWidth="1"/>
    <col min="8" max="8" width="6.5" style="6" customWidth="1"/>
    <col min="9" max="9" width="11.296875" style="12" customWidth="1"/>
    <col min="10" max="10" width="4.5" style="12" customWidth="1"/>
    <col min="11" max="11" width="2.796875" style="12" customWidth="1"/>
    <col min="12" max="12" width="3.296875" style="12" customWidth="1"/>
    <col min="13" max="13" width="4.5" style="12" customWidth="1"/>
    <col min="14" max="14" width="0.796875" style="12" customWidth="1"/>
    <col min="15" max="15" width="9.69921875" style="12" customWidth="1"/>
    <col min="16" max="16" width="6.5" style="12" customWidth="1"/>
    <col min="17" max="17" width="0.796875" style="12" customWidth="1"/>
    <col min="18" max="18" width="6.296875" style="12" customWidth="1"/>
    <col min="19" max="19" width="6" style="12" customWidth="1"/>
    <col min="20" max="20" width="0.796875" style="12" customWidth="1"/>
    <col min="21" max="22" width="3.796875" style="12" customWidth="1"/>
    <col min="23" max="23" width="0.796875" style="12" customWidth="1"/>
    <col min="24" max="25" width="3.796875" style="12" customWidth="1"/>
    <col min="26" max="26" width="0.69921875" style="12" hidden="1" customWidth="1"/>
    <col min="27" max="27" width="4.796875" style="1" hidden="1" customWidth="1"/>
    <col min="28" max="29" width="2.69921875" style="4" hidden="1" customWidth="1"/>
    <col min="30" max="30" width="4.796875" style="12" customWidth="1"/>
    <col min="31" max="31" width="8.5" style="12" hidden="1" customWidth="1"/>
    <col min="32" max="32" width="8.5" style="42" hidden="1" customWidth="1"/>
    <col min="33" max="33" width="9.296875" style="4" hidden="1" customWidth="1"/>
    <col min="34" max="34" width="1.5" style="4" hidden="1" customWidth="1"/>
    <col min="35" max="35" width="9.796875" style="4" hidden="1" customWidth="1"/>
    <col min="36" max="36" width="1.5" style="4" hidden="1" customWidth="1"/>
    <col min="37" max="37" width="11.5" style="4" hidden="1" customWidth="1"/>
    <col min="38" max="38" width="3.5" style="4" hidden="1" customWidth="1"/>
    <col min="39" max="39" width="9.5" style="4" hidden="1" customWidth="1"/>
    <col min="40" max="40" width="1.5" style="4" hidden="1" customWidth="1"/>
    <col min="41" max="41" width="9.5" style="4" hidden="1" customWidth="1"/>
    <col min="42" max="42" width="1.5" style="4" hidden="1" customWidth="1"/>
    <col min="43" max="43" width="10.5" style="4" hidden="1" customWidth="1"/>
    <col min="44" max="44" width="3.5" style="4" hidden="1" customWidth="1"/>
    <col min="45" max="45" width="3" style="14" hidden="1" customWidth="1"/>
    <col min="46" max="46" width="7.19921875" style="1" hidden="1" customWidth="1"/>
    <col min="47" max="50" width="8.69921875" style="300" hidden="1" customWidth="1"/>
    <col min="51" max="53" width="8.69921875" style="15" hidden="1" customWidth="1"/>
    <col min="54" max="61" width="8.69921875" style="4" hidden="1" customWidth="1"/>
    <col min="62" max="62" width="7.19921875" style="12" customWidth="1"/>
    <col min="63" max="63" width="28" style="1" customWidth="1"/>
    <col min="64" max="64" width="11.5" style="1" customWidth="1"/>
    <col min="65" max="16384" width="11.5" style="1"/>
  </cols>
  <sheetData>
    <row r="1" spans="1:115" ht="15" customHeight="1">
      <c r="A1" s="59" t="s">
        <v>0</v>
      </c>
      <c r="B1" s="87"/>
      <c r="C1" s="43"/>
      <c r="D1" s="53"/>
      <c r="E1" s="18"/>
      <c r="F1" s="1"/>
      <c r="G1" s="2"/>
      <c r="H1" s="2"/>
      <c r="I1" s="2"/>
      <c r="J1" s="1"/>
      <c r="K1" s="2"/>
      <c r="L1" s="2"/>
      <c r="M1" s="2"/>
      <c r="N1" s="2"/>
      <c r="O1" s="2"/>
      <c r="P1" s="7"/>
      <c r="Q1" s="7"/>
      <c r="R1" s="7"/>
      <c r="W1" s="19"/>
      <c r="X1" s="20"/>
      <c r="Y1" s="11"/>
      <c r="Z1" s="11"/>
      <c r="AA1" s="11"/>
      <c r="AB1" s="11"/>
      <c r="AC1" s="11"/>
      <c r="AD1" s="12">
        <v>1</v>
      </c>
      <c r="AF1" s="13"/>
      <c r="AK1" s="25"/>
      <c r="AL1" s="102"/>
      <c r="AP1" s="25"/>
      <c r="AQ1" s="25"/>
      <c r="AR1" s="1"/>
      <c r="AS1" s="54"/>
      <c r="AT1" s="15"/>
      <c r="AZ1" s="55"/>
      <c r="BA1" s="4"/>
      <c r="BH1" s="12"/>
      <c r="BI1" s="14"/>
      <c r="BJ1" s="14"/>
      <c r="BK1" s="56"/>
      <c r="BL1" s="56"/>
      <c r="BN1" s="5"/>
      <c r="BO1" s="57"/>
      <c r="BP1" s="57"/>
      <c r="BQ1" s="57"/>
      <c r="BR1" s="57"/>
      <c r="BS1" s="57"/>
      <c r="BT1" s="58"/>
      <c r="BU1" s="58"/>
      <c r="BV1" s="58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</row>
    <row r="2" spans="1:115" ht="15" customHeight="1">
      <c r="A2" s="85" t="s">
        <v>1</v>
      </c>
      <c r="B2" s="57"/>
      <c r="D2" s="53"/>
      <c r="E2" s="18"/>
      <c r="F2" s="21"/>
      <c r="G2" s="22"/>
      <c r="H2" s="7"/>
      <c r="I2" s="7"/>
      <c r="J2" s="5"/>
      <c r="K2" s="7"/>
      <c r="L2" s="7"/>
      <c r="M2" s="7"/>
      <c r="N2" s="7"/>
      <c r="O2" s="7"/>
      <c r="P2" s="7"/>
      <c r="Q2" s="7"/>
      <c r="R2" s="11"/>
      <c r="S2" s="11"/>
      <c r="T2" s="11"/>
      <c r="U2" s="11"/>
      <c r="V2" s="11"/>
      <c r="W2" s="11"/>
      <c r="X2" s="1"/>
      <c r="Y2" s="86" t="s">
        <v>2</v>
      </c>
      <c r="Z2" s="11"/>
      <c r="AA2" s="11"/>
      <c r="AB2" s="11"/>
      <c r="AC2" s="11"/>
      <c r="AD2" s="12">
        <v>1</v>
      </c>
      <c r="AF2" s="13"/>
      <c r="AK2" s="25"/>
      <c r="AL2" s="102"/>
      <c r="AP2" s="25"/>
      <c r="AQ2" s="25"/>
      <c r="AR2" s="1"/>
      <c r="AS2" s="54"/>
      <c r="AT2" s="15"/>
      <c r="AZ2" s="55"/>
      <c r="BA2" s="4"/>
      <c r="BH2" s="12"/>
      <c r="BI2" s="14"/>
      <c r="BJ2" s="14"/>
      <c r="BK2" s="56"/>
      <c r="BL2" s="56"/>
      <c r="BN2" s="5"/>
      <c r="BO2" s="57"/>
      <c r="BP2" s="57"/>
      <c r="BQ2" s="57"/>
      <c r="BR2" s="57"/>
      <c r="BS2" s="57"/>
      <c r="BT2" s="58"/>
      <c r="BU2" s="58"/>
      <c r="BV2" s="58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</row>
    <row r="3" spans="1:115" ht="15" customHeight="1">
      <c r="A3" s="85" t="s">
        <v>3</v>
      </c>
      <c r="B3" s="74"/>
      <c r="D3" s="5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/>
      <c r="Q3" s="7"/>
      <c r="R3" s="43"/>
      <c r="S3" s="43"/>
      <c r="T3" s="43"/>
      <c r="U3" s="43"/>
      <c r="V3" s="43"/>
      <c r="W3" s="43"/>
      <c r="X3" s="1"/>
      <c r="Y3" s="86" t="s">
        <v>4</v>
      </c>
      <c r="Z3" s="8"/>
      <c r="AA3" s="9"/>
      <c r="AB3" s="10"/>
      <c r="AC3" s="11"/>
      <c r="AD3" s="12">
        <v>1</v>
      </c>
      <c r="AF3" s="13"/>
      <c r="AK3" s="25"/>
      <c r="AP3" s="25"/>
      <c r="AQ3" s="25"/>
      <c r="AR3" s="1"/>
      <c r="AS3" s="15"/>
      <c r="AT3" s="15"/>
      <c r="AZ3" s="4"/>
      <c r="BA3" s="4"/>
      <c r="BH3" s="12"/>
      <c r="BI3" s="15"/>
      <c r="BJ3" s="15"/>
      <c r="BK3" s="56"/>
      <c r="BL3" s="56"/>
      <c r="BN3" s="5"/>
      <c r="BO3" s="57"/>
      <c r="BP3" s="57"/>
      <c r="BQ3" s="57"/>
      <c r="BR3" s="57"/>
      <c r="BS3" s="57"/>
      <c r="BT3" s="58"/>
      <c r="BU3" s="58"/>
      <c r="BV3" s="58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</row>
    <row r="4" spans="1:115" ht="15" customHeight="1">
      <c r="A4" s="85" t="s">
        <v>5</v>
      </c>
      <c r="B4" s="88"/>
      <c r="C4" s="11"/>
      <c r="D4" s="53"/>
      <c r="E4" s="16"/>
      <c r="F4" s="1"/>
      <c r="G4" s="2"/>
      <c r="H4" s="2"/>
      <c r="I4" s="2"/>
      <c r="J4" s="1"/>
      <c r="K4" s="2"/>
      <c r="L4" s="2"/>
      <c r="M4" s="2"/>
      <c r="N4" s="2"/>
      <c r="O4" s="2"/>
      <c r="P4" s="7"/>
      <c r="Q4" s="7"/>
      <c r="R4" s="7"/>
      <c r="W4" s="17"/>
      <c r="X4" s="1"/>
      <c r="Y4" s="86" t="s">
        <v>6</v>
      </c>
      <c r="Z4" s="8"/>
      <c r="AA4" s="9"/>
      <c r="AB4" s="10"/>
      <c r="AC4" s="11"/>
      <c r="AD4" s="12">
        <v>1</v>
      </c>
      <c r="AF4" s="13"/>
      <c r="AK4" s="25"/>
      <c r="AL4" s="55"/>
      <c r="AP4" s="25"/>
      <c r="AQ4" s="25"/>
      <c r="AR4" s="1"/>
      <c r="AS4" s="54"/>
      <c r="AT4" s="15"/>
      <c r="AZ4" s="55"/>
      <c r="BA4" s="4"/>
      <c r="BH4" s="12"/>
      <c r="BI4" s="14"/>
      <c r="BJ4" s="14"/>
      <c r="BK4" s="56"/>
      <c r="BL4" s="56"/>
      <c r="BN4" s="5"/>
      <c r="BO4" s="57"/>
      <c r="BP4" s="57"/>
      <c r="BQ4" s="57"/>
      <c r="BR4" s="57"/>
      <c r="BS4" s="57"/>
      <c r="BT4" s="58"/>
      <c r="BU4" s="58"/>
      <c r="BV4" s="58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</row>
    <row r="5" spans="1:115" ht="15" customHeight="1">
      <c r="B5" s="87"/>
      <c r="C5" s="43"/>
      <c r="D5" s="53"/>
      <c r="E5" s="18"/>
      <c r="F5" s="1"/>
      <c r="G5" s="2"/>
      <c r="H5" s="2"/>
      <c r="I5" s="2"/>
      <c r="J5" s="1"/>
      <c r="K5" s="2"/>
      <c r="L5" s="2"/>
      <c r="M5" s="2"/>
      <c r="N5" s="2"/>
      <c r="O5" s="2"/>
      <c r="P5" s="7"/>
      <c r="Q5" s="7"/>
      <c r="R5" s="7"/>
      <c r="W5" s="19"/>
      <c r="X5" s="1"/>
      <c r="Y5" s="11"/>
      <c r="Z5" s="11"/>
      <c r="AA5" s="11"/>
      <c r="AB5" s="11"/>
      <c r="AC5" s="11"/>
      <c r="AD5" s="12">
        <v>1</v>
      </c>
      <c r="AF5" s="13"/>
      <c r="AK5" s="25"/>
      <c r="AL5" s="102"/>
      <c r="AP5" s="25"/>
      <c r="AQ5" s="25"/>
      <c r="AR5" s="1"/>
      <c r="AS5" s="54"/>
      <c r="AT5" s="15"/>
      <c r="AZ5" s="55"/>
      <c r="BA5" s="4"/>
      <c r="BH5" s="12"/>
      <c r="BI5" s="14"/>
      <c r="BJ5" s="14"/>
      <c r="BK5" s="56"/>
      <c r="BL5" s="56"/>
      <c r="BN5" s="5"/>
      <c r="BO5" s="57"/>
      <c r="BP5" s="57"/>
      <c r="BQ5" s="57"/>
      <c r="BR5" s="57"/>
      <c r="BS5" s="57"/>
      <c r="BT5" s="58"/>
      <c r="BU5" s="58"/>
      <c r="BV5" s="58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</row>
    <row r="6" spans="1:115" s="27" customFormat="1" ht="15" customHeight="1">
      <c r="A6" s="447" t="s">
        <v>546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9"/>
      <c r="Z6" s="51"/>
      <c r="AA6" s="11"/>
      <c r="AB6" s="11"/>
      <c r="AC6" s="11"/>
      <c r="AD6" s="23">
        <v>1</v>
      </c>
      <c r="AE6" s="23"/>
      <c r="AF6" s="24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6"/>
      <c r="AU6" s="306"/>
      <c r="AV6" s="301"/>
      <c r="AW6" s="301"/>
      <c r="AX6" s="301"/>
      <c r="AY6" s="28"/>
      <c r="AZ6" s="28"/>
      <c r="BA6" s="28"/>
      <c r="BB6" s="69"/>
      <c r="BC6" s="25"/>
      <c r="BD6" s="25"/>
      <c r="BE6" s="25"/>
      <c r="BF6" s="25"/>
      <c r="BG6" s="25"/>
      <c r="BH6" s="25"/>
      <c r="BI6" s="25"/>
      <c r="BJ6" s="23"/>
      <c r="BK6" s="26"/>
    </row>
    <row r="7" spans="1:115" ht="15" customHeight="1">
      <c r="A7" s="65" t="s">
        <v>7</v>
      </c>
      <c r="B7" s="89"/>
      <c r="C7" s="29"/>
      <c r="D7" s="29"/>
      <c r="E7" s="29"/>
      <c r="F7" s="29"/>
      <c r="G7" s="1"/>
      <c r="H7" s="66"/>
      <c r="I7" s="1"/>
      <c r="J7" s="66" t="s">
        <v>8</v>
      </c>
      <c r="K7" s="30"/>
      <c r="L7" s="30"/>
      <c r="M7" s="30"/>
      <c r="N7" s="30"/>
      <c r="O7" s="29"/>
      <c r="P7" s="29"/>
      <c r="Q7" s="29"/>
      <c r="R7" s="29"/>
      <c r="U7" s="17"/>
      <c r="V7" s="20"/>
      <c r="W7" s="11"/>
      <c r="X7" s="11"/>
      <c r="Y7" s="11"/>
      <c r="Z7" s="11"/>
      <c r="AA7" s="11"/>
      <c r="AB7" s="11"/>
      <c r="AC7" s="11"/>
      <c r="AD7" s="12">
        <v>1</v>
      </c>
      <c r="AF7" s="13"/>
      <c r="AL7" s="25"/>
      <c r="AU7" s="307"/>
      <c r="BB7" s="55"/>
      <c r="BK7" s="14"/>
    </row>
    <row r="8" spans="1:115" ht="15" customHeight="1">
      <c r="A8" s="83" t="s">
        <v>9</v>
      </c>
      <c r="B8" s="451"/>
      <c r="C8" s="411"/>
      <c r="D8" s="411"/>
      <c r="E8" s="411"/>
      <c r="F8" s="411"/>
      <c r="G8" s="411"/>
      <c r="H8" s="454"/>
      <c r="I8" s="455" t="s">
        <v>10</v>
      </c>
      <c r="J8" s="456"/>
      <c r="K8" s="456"/>
      <c r="L8" s="456"/>
      <c r="M8" s="456"/>
      <c r="N8" s="409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3"/>
      <c r="Z8"/>
      <c r="AA8" s="11"/>
      <c r="AB8" s="11"/>
      <c r="AC8" s="11"/>
      <c r="AD8" s="12">
        <v>1</v>
      </c>
      <c r="AF8" s="13"/>
      <c r="AL8" s="25"/>
      <c r="AU8" s="307"/>
      <c r="BB8" s="55"/>
      <c r="BK8" s="14"/>
    </row>
    <row r="9" spans="1:115" ht="15" customHeight="1">
      <c r="A9" s="83" t="s">
        <v>11</v>
      </c>
      <c r="B9" s="451"/>
      <c r="C9" s="412"/>
      <c r="D9" s="412"/>
      <c r="E9" s="412"/>
      <c r="F9" s="412"/>
      <c r="G9" s="412"/>
      <c r="H9" s="413"/>
      <c r="I9" s="455" t="s">
        <v>12</v>
      </c>
      <c r="J9" s="456"/>
      <c r="K9" s="456"/>
      <c r="L9" s="456"/>
      <c r="M9" s="456"/>
      <c r="N9" s="409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3"/>
      <c r="Z9"/>
      <c r="AA9" s="11"/>
      <c r="AB9" s="11"/>
      <c r="AC9" s="11"/>
      <c r="AD9" s="12">
        <v>1</v>
      </c>
      <c r="AF9" s="13"/>
      <c r="AL9" s="25"/>
      <c r="AU9" s="307"/>
      <c r="BB9" s="55"/>
      <c r="BK9" s="14"/>
    </row>
    <row r="10" spans="1:115" ht="15" customHeight="1">
      <c r="A10" s="83" t="s">
        <v>13</v>
      </c>
      <c r="B10" s="451"/>
      <c r="C10" s="412"/>
      <c r="D10" s="412"/>
      <c r="E10" s="412"/>
      <c r="F10" s="412"/>
      <c r="G10" s="412"/>
      <c r="H10" s="413"/>
      <c r="I10" s="455" t="s">
        <v>14</v>
      </c>
      <c r="J10" s="456"/>
      <c r="K10" s="456"/>
      <c r="L10" s="456"/>
      <c r="M10" s="456"/>
      <c r="N10" s="409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3"/>
      <c r="Z10"/>
      <c r="AA10" s="11"/>
      <c r="AB10" s="11"/>
      <c r="AC10" s="11"/>
      <c r="AD10" s="12">
        <v>1</v>
      </c>
      <c r="AF10" s="13"/>
      <c r="AL10" s="25"/>
      <c r="AU10" s="307"/>
      <c r="BB10" s="55"/>
      <c r="BK10" s="14"/>
    </row>
    <row r="11" spans="1:115" ht="15" customHeight="1">
      <c r="A11" s="83" t="s">
        <v>15</v>
      </c>
      <c r="B11" s="452"/>
      <c r="C11" s="453"/>
      <c r="D11" s="453"/>
      <c r="E11" s="46" t="s">
        <v>16</v>
      </c>
      <c r="F11" s="411"/>
      <c r="G11" s="412"/>
      <c r="H11" s="413"/>
      <c r="I11" s="455" t="s">
        <v>17</v>
      </c>
      <c r="J11" s="456"/>
      <c r="K11" s="456"/>
      <c r="L11" s="456"/>
      <c r="M11" s="456"/>
      <c r="N11" s="409"/>
      <c r="O11" s="410"/>
      <c r="P11" s="410"/>
      <c r="Q11" s="410"/>
      <c r="R11" s="410"/>
      <c r="S11" s="410"/>
      <c r="T11" s="408" t="s">
        <v>18</v>
      </c>
      <c r="U11" s="408"/>
      <c r="V11" s="411"/>
      <c r="W11" s="412"/>
      <c r="X11" s="412"/>
      <c r="Y11" s="413"/>
      <c r="Z11" s="31"/>
      <c r="AA11" s="11"/>
      <c r="AB11" s="11"/>
      <c r="AC11" s="11"/>
      <c r="AD11" s="12">
        <v>1</v>
      </c>
      <c r="AF11" s="13"/>
      <c r="AL11" s="25"/>
      <c r="AU11" s="307"/>
      <c r="BB11" s="55"/>
      <c r="BK11" s="14"/>
    </row>
    <row r="12" spans="1:115" ht="15" customHeight="1">
      <c r="A12" s="83" t="s">
        <v>19</v>
      </c>
      <c r="B12" s="451"/>
      <c r="C12" s="412"/>
      <c r="D12" s="412"/>
      <c r="E12" s="412"/>
      <c r="F12" s="412"/>
      <c r="G12" s="412"/>
      <c r="H12" s="413"/>
      <c r="I12" s="455" t="s">
        <v>20</v>
      </c>
      <c r="J12" s="456"/>
      <c r="K12" s="456"/>
      <c r="L12" s="456"/>
      <c r="M12" s="456"/>
      <c r="N12" s="409"/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3"/>
      <c r="Z12"/>
      <c r="AA12" s="11"/>
      <c r="AB12" s="11"/>
      <c r="AC12" s="11"/>
      <c r="AD12" s="12">
        <v>1</v>
      </c>
      <c r="AF12" s="13"/>
      <c r="AL12" s="25"/>
      <c r="AU12" s="307"/>
      <c r="BB12" s="55"/>
      <c r="BK12" s="14"/>
    </row>
    <row r="13" spans="1:115" ht="15" customHeight="1">
      <c r="A13" s="83" t="s">
        <v>21</v>
      </c>
      <c r="B13" s="451"/>
      <c r="C13" s="412"/>
      <c r="D13" s="412"/>
      <c r="E13" s="412"/>
      <c r="F13" s="412"/>
      <c r="G13" s="412"/>
      <c r="H13" s="413"/>
      <c r="I13" s="455" t="s">
        <v>22</v>
      </c>
      <c r="J13" s="456"/>
      <c r="K13" s="456"/>
      <c r="L13" s="456"/>
      <c r="M13" s="456"/>
      <c r="N13" s="409"/>
      <c r="O13" s="410"/>
      <c r="P13" s="410"/>
      <c r="Q13" s="410"/>
      <c r="R13" s="410"/>
      <c r="S13" s="410"/>
      <c r="T13" s="410"/>
      <c r="U13" s="410"/>
      <c r="V13" s="410"/>
      <c r="W13" s="410"/>
      <c r="X13" s="410"/>
      <c r="Y13" s="413"/>
      <c r="Z13"/>
      <c r="AA13" s="11"/>
      <c r="AB13" s="11"/>
      <c r="AC13" s="11"/>
      <c r="AD13" s="12">
        <v>1</v>
      </c>
      <c r="AF13" s="13"/>
      <c r="AL13" s="25"/>
      <c r="AU13" s="307"/>
      <c r="BB13" s="55"/>
      <c r="BK13" s="14"/>
    </row>
    <row r="14" spans="1:115" ht="15" customHeight="1">
      <c r="A14" s="83" t="s">
        <v>23</v>
      </c>
      <c r="B14" s="450"/>
      <c r="C14" s="410"/>
      <c r="D14" s="410"/>
      <c r="E14" s="410"/>
      <c r="F14" s="410"/>
      <c r="G14" s="410"/>
      <c r="H14" s="413"/>
      <c r="I14" s="455" t="s">
        <v>24</v>
      </c>
      <c r="J14" s="456"/>
      <c r="K14" s="456"/>
      <c r="L14" s="456"/>
      <c r="M14" s="456"/>
      <c r="N14" s="409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3"/>
      <c r="Z14"/>
      <c r="AA14" s="11"/>
      <c r="AB14" s="11"/>
      <c r="AC14" s="11"/>
      <c r="AD14" s="12">
        <v>1</v>
      </c>
      <c r="AF14" s="13"/>
      <c r="AL14" s="25"/>
      <c r="AU14" s="307"/>
      <c r="BB14" s="55"/>
      <c r="BK14" s="14"/>
    </row>
    <row r="15" spans="1:115" ht="15" customHeight="1">
      <c r="A15" s="83" t="s">
        <v>25</v>
      </c>
      <c r="B15" s="451"/>
      <c r="C15" s="412"/>
      <c r="D15" s="412"/>
      <c r="E15" s="412"/>
      <c r="F15" s="412"/>
      <c r="G15" s="412"/>
      <c r="H15" s="413"/>
      <c r="I15" s="455" t="s">
        <v>26</v>
      </c>
      <c r="J15" s="456"/>
      <c r="K15" s="456"/>
      <c r="L15" s="456"/>
      <c r="M15" s="456"/>
      <c r="N15" s="409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3"/>
      <c r="Z15"/>
      <c r="AA15" s="11"/>
      <c r="AB15" s="11"/>
      <c r="AC15" s="11"/>
      <c r="AD15" s="12">
        <v>1</v>
      </c>
      <c r="AF15" s="13"/>
      <c r="AL15" s="25"/>
      <c r="AU15" s="307"/>
      <c r="BB15" s="55"/>
      <c r="BK15" s="14"/>
    </row>
    <row r="16" spans="1:115" ht="9.75" customHeight="1">
      <c r="D16" s="21"/>
      <c r="E16" s="22"/>
      <c r="F16" s="7"/>
      <c r="G16" s="7"/>
      <c r="H16" s="5"/>
      <c r="I16" s="7"/>
      <c r="J16" s="7"/>
      <c r="K16" s="7"/>
      <c r="L16" s="7"/>
      <c r="M16" s="7"/>
      <c r="N16" s="7"/>
      <c r="O16" s="7"/>
      <c r="P16" s="344"/>
      <c r="Q16" s="345"/>
      <c r="R16" s="345"/>
      <c r="S16" s="345"/>
      <c r="T16" s="345"/>
      <c r="U16" s="346"/>
      <c r="V16" s="347"/>
      <c r="W16" s="348"/>
      <c r="X16" s="348"/>
      <c r="Y16" s="349"/>
      <c r="Z16" s="11"/>
      <c r="AA16" s="11"/>
      <c r="AB16" s="11"/>
      <c r="AC16" s="11"/>
      <c r="AD16" s="12">
        <v>1</v>
      </c>
      <c r="AF16" s="13"/>
      <c r="AG16" s="400"/>
      <c r="AH16" s="400"/>
      <c r="AI16" s="400"/>
      <c r="AJ16" s="400"/>
      <c r="AK16" s="400"/>
      <c r="AL16" s="400"/>
      <c r="AM16" s="400"/>
      <c r="AN16" s="400"/>
      <c r="AO16" s="400"/>
      <c r="AP16" s="400"/>
      <c r="AQ16" s="400"/>
      <c r="AU16" s="457" t="s">
        <v>27</v>
      </c>
      <c r="AV16" s="457"/>
      <c r="AW16" s="457"/>
      <c r="AX16" s="457"/>
      <c r="AY16" s="457"/>
      <c r="AZ16" s="457"/>
      <c r="BA16" s="457"/>
      <c r="BB16" s="457"/>
      <c r="BC16" s="457"/>
      <c r="BD16" s="457"/>
      <c r="BE16" s="457"/>
      <c r="BF16" s="457"/>
      <c r="BG16" s="457"/>
      <c r="BH16" s="457"/>
      <c r="BI16" s="457"/>
      <c r="BK16" s="14"/>
    </row>
    <row r="17" spans="1:63" ht="15" customHeight="1">
      <c r="A17" s="32" t="s">
        <v>28</v>
      </c>
      <c r="B17" s="91" t="s">
        <v>29</v>
      </c>
      <c r="C17" s="33" t="s">
        <v>30</v>
      </c>
      <c r="D17" s="33" t="s">
        <v>31</v>
      </c>
      <c r="E17" s="437" t="s">
        <v>32</v>
      </c>
      <c r="F17" s="438"/>
      <c r="G17" s="439"/>
      <c r="H17" s="437" t="s">
        <v>33</v>
      </c>
      <c r="I17" s="438"/>
      <c r="J17" s="439"/>
      <c r="K17" s="437" t="s">
        <v>34</v>
      </c>
      <c r="L17" s="438"/>
      <c r="M17" s="439"/>
      <c r="N17" s="440" t="s">
        <v>35</v>
      </c>
      <c r="O17" s="441"/>
      <c r="P17" s="442"/>
      <c r="Q17" s="442"/>
      <c r="R17" s="442"/>
      <c r="S17" s="442"/>
      <c r="T17" s="442"/>
      <c r="U17" s="442"/>
      <c r="V17" s="442"/>
      <c r="W17" s="442"/>
      <c r="X17" s="442"/>
      <c r="Y17" s="443"/>
      <c r="Z17" s="47"/>
      <c r="AA17" s="11"/>
      <c r="AB17" s="11"/>
      <c r="AC17" s="11"/>
      <c r="AD17" s="12">
        <v>1</v>
      </c>
      <c r="AF17" s="3" t="s">
        <v>36</v>
      </c>
      <c r="AL17" s="25"/>
      <c r="AU17" s="307"/>
      <c r="BB17" s="55"/>
      <c r="BK17" s="14"/>
    </row>
    <row r="18" spans="1:63" ht="15" customHeight="1">
      <c r="A18" s="44"/>
      <c r="B18" s="92" t="s">
        <v>36</v>
      </c>
      <c r="C18" s="45" t="s">
        <v>37</v>
      </c>
      <c r="D18" s="362" t="s">
        <v>38</v>
      </c>
      <c r="E18" s="418"/>
      <c r="F18" s="419"/>
      <c r="G18" s="420"/>
      <c r="H18" s="429"/>
      <c r="I18" s="430"/>
      <c r="J18" s="431"/>
      <c r="K18" s="422">
        <v>1</v>
      </c>
      <c r="L18" s="423"/>
      <c r="M18" s="424"/>
      <c r="N18" s="426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8"/>
      <c r="Z18" s="50"/>
      <c r="AA18" s="11"/>
      <c r="AB18" s="11"/>
      <c r="AC18" s="11"/>
      <c r="AD18" s="12">
        <v>1</v>
      </c>
      <c r="AF18" s="3" t="s">
        <v>39</v>
      </c>
      <c r="AL18" s="119" t="s">
        <v>40</v>
      </c>
      <c r="AM18" s="118">
        <f>U23</f>
        <v>0</v>
      </c>
      <c r="AN18" s="118"/>
      <c r="AO18" s="118">
        <f>X23</f>
        <v>0</v>
      </c>
      <c r="AU18" s="307"/>
      <c r="BB18" s="55"/>
      <c r="BK18" s="14"/>
    </row>
    <row r="19" spans="1:63" ht="15" customHeight="1">
      <c r="A19" s="425" t="s">
        <v>41</v>
      </c>
      <c r="B19" s="425"/>
      <c r="C19" s="425"/>
      <c r="D19" s="425"/>
      <c r="E19" s="425"/>
      <c r="F19" s="425"/>
      <c r="G19" s="425"/>
      <c r="H19" s="425"/>
      <c r="I19" s="425"/>
      <c r="J19" s="425"/>
      <c r="K19" s="310"/>
      <c r="L19" s="310"/>
      <c r="M19" s="310"/>
      <c r="N19" s="432" t="s">
        <v>42</v>
      </c>
      <c r="O19" s="433"/>
      <c r="P19" s="433"/>
      <c r="Q19" s="433"/>
      <c r="R19" s="434"/>
      <c r="S19" s="414" t="s">
        <v>43</v>
      </c>
      <c r="T19" s="415"/>
      <c r="U19" s="415"/>
      <c r="V19" s="415"/>
      <c r="W19" s="415"/>
      <c r="X19" s="415"/>
      <c r="Y19" s="416"/>
      <c r="Z19" s="128"/>
      <c r="AA19" s="11"/>
      <c r="AB19" s="11"/>
      <c r="AC19" s="11"/>
      <c r="AD19" s="12">
        <v>1</v>
      </c>
      <c r="AF19" s="3"/>
      <c r="AL19" s="119"/>
      <c r="AM19" s="118"/>
      <c r="AN19" s="118"/>
      <c r="AO19" s="118"/>
      <c r="AU19" s="307"/>
      <c r="BB19" s="55"/>
      <c r="BK19" s="14"/>
    </row>
    <row r="20" spans="1:63" ht="14" customHeight="1">
      <c r="A20" s="446" t="s">
        <v>555</v>
      </c>
      <c r="B20" s="446"/>
      <c r="C20" s="446"/>
      <c r="D20" s="446"/>
      <c r="E20" s="446"/>
      <c r="F20" s="446"/>
      <c r="G20" s="446"/>
      <c r="H20" s="446"/>
      <c r="I20" s="363"/>
      <c r="J20" s="68"/>
      <c r="K20" s="68"/>
      <c r="L20" s="68"/>
      <c r="M20" s="68"/>
      <c r="N20" s="417"/>
      <c r="O20" s="417"/>
      <c r="P20" s="417"/>
      <c r="Q20" s="417"/>
      <c r="R20" s="417"/>
      <c r="S20" s="405" t="s">
        <v>554</v>
      </c>
      <c r="T20" s="406"/>
      <c r="U20" s="406"/>
      <c r="V20" s="406"/>
      <c r="W20" s="406"/>
      <c r="X20" s="406"/>
      <c r="Y20" s="407"/>
      <c r="AD20" s="12">
        <v>1</v>
      </c>
      <c r="AF20" s="13"/>
      <c r="AL20" s="25"/>
      <c r="AO20" s="1"/>
    </row>
    <row r="21" spans="1:63" ht="2" customHeight="1">
      <c r="A21" s="309"/>
      <c r="B21" s="309"/>
      <c r="C21" s="309"/>
      <c r="G21" s="168"/>
      <c r="H21" s="5"/>
      <c r="J21" s="68"/>
      <c r="K21" s="68"/>
      <c r="L21" s="68"/>
      <c r="M21" s="68"/>
      <c r="N21" s="308"/>
      <c r="O21" s="308"/>
      <c r="P21" s="308"/>
      <c r="Q21" s="308"/>
      <c r="R21" s="308"/>
      <c r="S21" s="339"/>
      <c r="T21" s="339"/>
      <c r="U21" s="339"/>
      <c r="V21" s="339"/>
      <c r="W21" s="339"/>
      <c r="X21" s="339"/>
      <c r="Y21" s="339"/>
      <c r="AF21" s="13"/>
      <c r="AL21" s="25"/>
      <c r="AO21" s="1"/>
    </row>
    <row r="22" spans="1:63" ht="2" customHeight="1">
      <c r="A22" s="309"/>
      <c r="B22" s="309"/>
      <c r="C22" s="309"/>
      <c r="G22" s="168"/>
      <c r="H22" s="5"/>
      <c r="J22" s="68"/>
      <c r="K22" s="68"/>
      <c r="L22" s="68"/>
      <c r="M22" s="68"/>
      <c r="N22" s="308"/>
      <c r="O22" s="308"/>
      <c r="P22" s="308"/>
      <c r="Q22" s="308"/>
      <c r="R22" s="308"/>
      <c r="S22" s="339"/>
      <c r="T22" s="339"/>
      <c r="U22" s="340"/>
      <c r="V22" s="340"/>
      <c r="W22" s="339"/>
      <c r="X22" s="340"/>
      <c r="Y22" s="340"/>
      <c r="AF22" s="13"/>
      <c r="AL22" s="25"/>
      <c r="AO22" s="1"/>
    </row>
    <row r="23" spans="1:63" ht="15" customHeight="1">
      <c r="A23" s="445" t="s">
        <v>540</v>
      </c>
      <c r="B23" s="445"/>
      <c r="C23" s="445"/>
      <c r="D23" s="445"/>
      <c r="E23" s="445"/>
      <c r="F23" s="445"/>
      <c r="G23" s="445"/>
      <c r="H23" s="445"/>
      <c r="I23" s="444" t="s">
        <v>44</v>
      </c>
      <c r="J23" s="444"/>
      <c r="K23" s="444"/>
      <c r="L23" s="444"/>
      <c r="M23" s="444"/>
      <c r="N23" s="444"/>
      <c r="O23" s="444"/>
      <c r="P23" s="444"/>
      <c r="Q23" s="70"/>
      <c r="R23" s="435" t="s">
        <v>40</v>
      </c>
      <c r="S23" s="436"/>
      <c r="T23" s="70"/>
      <c r="U23" s="460"/>
      <c r="V23" s="461"/>
      <c r="W23" s="70"/>
      <c r="X23" s="460"/>
      <c r="Y23" s="461"/>
      <c r="Z23" s="48"/>
      <c r="AA23" s="458"/>
      <c r="AB23" s="459"/>
      <c r="AC23" s="35"/>
      <c r="AD23" s="12">
        <v>1</v>
      </c>
      <c r="AF23" s="122" t="s">
        <v>40</v>
      </c>
      <c r="AG23" s="116">
        <f>U23</f>
        <v>0</v>
      </c>
      <c r="AH23" s="103"/>
      <c r="AI23" s="116">
        <f>X23</f>
        <v>0</v>
      </c>
      <c r="AJ23" s="104"/>
      <c r="AK23" s="120" t="s">
        <v>45</v>
      </c>
      <c r="AL23" s="25"/>
      <c r="AM23" s="105">
        <f>SUM(AM27:AM275)</f>
        <v>0</v>
      </c>
      <c r="AN23" s="104"/>
      <c r="AO23" s="105">
        <f>SUM(AO27:AO275)</f>
        <v>0</v>
      </c>
      <c r="AP23" s="104"/>
      <c r="AQ23" s="121" t="s">
        <v>45</v>
      </c>
      <c r="AR23" s="84"/>
      <c r="AU23" s="302" t="s">
        <v>46</v>
      </c>
      <c r="AV23" s="302" t="s">
        <v>47</v>
      </c>
      <c r="AW23" s="302" t="s">
        <v>48</v>
      </c>
      <c r="AX23" s="302" t="s">
        <v>49</v>
      </c>
      <c r="AY23" s="36" t="s">
        <v>50</v>
      </c>
      <c r="AZ23" s="36" t="s">
        <v>51</v>
      </c>
      <c r="BA23" s="36" t="s">
        <v>52</v>
      </c>
      <c r="BB23" s="33">
        <v>1</v>
      </c>
      <c r="BC23" s="33">
        <v>2</v>
      </c>
      <c r="BD23" s="33">
        <v>4</v>
      </c>
      <c r="BE23" s="33">
        <v>5</v>
      </c>
      <c r="BF23" s="33">
        <v>6</v>
      </c>
      <c r="BG23" s="33">
        <v>7</v>
      </c>
      <c r="BH23" s="33">
        <v>8</v>
      </c>
      <c r="BK23" s="14"/>
    </row>
    <row r="24" spans="1:63" ht="12.75" customHeight="1">
      <c r="A24" s="71"/>
      <c r="B24" s="130" t="s">
        <v>53</v>
      </c>
      <c r="C24" s="72"/>
      <c r="D24" s="73" t="s">
        <v>54</v>
      </c>
      <c r="E24" s="132" t="s">
        <v>55</v>
      </c>
      <c r="F24" s="164"/>
      <c r="G24" s="134" t="s">
        <v>56</v>
      </c>
      <c r="H24" s="132"/>
      <c r="I24" s="123"/>
      <c r="J24" s="67"/>
      <c r="K24" s="67"/>
      <c r="L24" s="67"/>
      <c r="M24" s="67"/>
      <c r="N24" s="67"/>
      <c r="O24" s="67"/>
      <c r="P24" s="67"/>
      <c r="Q24" s="67"/>
      <c r="R24" s="67"/>
      <c r="S24" s="124"/>
      <c r="U24" s="403" t="s">
        <v>57</v>
      </c>
      <c r="V24" s="404"/>
      <c r="X24" s="403" t="s">
        <v>57</v>
      </c>
      <c r="Y24" s="404"/>
      <c r="Z24" s="48"/>
      <c r="AA24" s="75"/>
      <c r="AB24" s="76"/>
      <c r="AC24" s="77"/>
      <c r="AD24" s="12">
        <v>1</v>
      </c>
      <c r="AF24" s="1"/>
      <c r="AG24" s="12" t="s">
        <v>58</v>
      </c>
      <c r="AH24" s="12"/>
      <c r="AI24" s="12" t="s">
        <v>58</v>
      </c>
      <c r="AJ24" s="12"/>
      <c r="AK24" s="108">
        <f>SUM(AG25,AI25)</f>
        <v>0</v>
      </c>
      <c r="AL24" s="25"/>
      <c r="AM24" s="12" t="s">
        <v>59</v>
      </c>
      <c r="AN24" s="12"/>
      <c r="AO24" s="12" t="s">
        <v>59</v>
      </c>
      <c r="AP24" s="12"/>
      <c r="AQ24" s="106">
        <f>SUM(AM23:AO23)</f>
        <v>0</v>
      </c>
      <c r="AU24" s="303"/>
      <c r="AV24" s="303"/>
      <c r="AW24" s="303"/>
      <c r="AX24" s="303"/>
      <c r="AY24" s="34"/>
      <c r="AZ24" s="34"/>
      <c r="BA24" s="34"/>
      <c r="BB24" s="37">
        <v>0.99</v>
      </c>
      <c r="BC24" s="37">
        <v>2</v>
      </c>
      <c r="BD24" s="37">
        <v>4</v>
      </c>
      <c r="BE24" s="37">
        <v>4.99</v>
      </c>
      <c r="BF24" s="37">
        <v>6</v>
      </c>
      <c r="BG24" s="37">
        <v>7</v>
      </c>
      <c r="BH24" s="37">
        <v>8</v>
      </c>
    </row>
    <row r="25" spans="1:63" ht="12" customHeight="1">
      <c r="A25" s="78" t="s">
        <v>60</v>
      </c>
      <c r="B25" s="131" t="s">
        <v>61</v>
      </c>
      <c r="C25" s="79" t="s">
        <v>62</v>
      </c>
      <c r="D25" s="80" t="s">
        <v>63</v>
      </c>
      <c r="E25" s="133" t="s">
        <v>64</v>
      </c>
      <c r="F25" s="164"/>
      <c r="G25" s="135" t="s">
        <v>65</v>
      </c>
      <c r="H25" s="133" t="s">
        <v>66</v>
      </c>
      <c r="I25" s="401" t="s">
        <v>67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02"/>
      <c r="U25" s="401" t="s">
        <v>68</v>
      </c>
      <c r="V25" s="402"/>
      <c r="X25" s="401" t="s">
        <v>68</v>
      </c>
      <c r="Y25" s="402"/>
      <c r="Z25" s="48"/>
      <c r="AA25" s="81"/>
      <c r="AB25" s="38"/>
      <c r="AC25" s="12"/>
      <c r="AD25" s="12">
        <v>1</v>
      </c>
      <c r="AF25" s="1"/>
      <c r="AG25" s="107">
        <f>SUM(AG29:AG275)</f>
        <v>0</v>
      </c>
      <c r="AI25" s="107">
        <f>SUM(AI29:AI275)</f>
        <v>0</v>
      </c>
      <c r="AK25" s="108"/>
      <c r="AL25" s="25"/>
      <c r="AM25" s="107">
        <f>SUM(AM27:AM275)</f>
        <v>0</v>
      </c>
      <c r="AO25" s="107">
        <f>SUM(AO27:AO275)</f>
        <v>0</v>
      </c>
      <c r="AQ25" s="108">
        <f>SUM(AM25,AO25)</f>
        <v>0</v>
      </c>
      <c r="AU25" s="303"/>
      <c r="AV25" s="303"/>
      <c r="AW25" s="303"/>
      <c r="AX25" s="303"/>
      <c r="AY25" s="34"/>
      <c r="AZ25" s="34"/>
      <c r="BA25" s="34"/>
      <c r="BB25" s="37">
        <v>1.99</v>
      </c>
      <c r="BC25" s="37">
        <v>2.0499999999999998</v>
      </c>
      <c r="BD25" s="37">
        <v>4.05</v>
      </c>
      <c r="BE25" s="37">
        <v>5.05</v>
      </c>
      <c r="BF25" s="37">
        <v>6.05</v>
      </c>
      <c r="BG25" s="37">
        <v>7.05</v>
      </c>
      <c r="BH25" s="37">
        <v>8.0500000000000007</v>
      </c>
    </row>
    <row r="26" spans="1:63" ht="15" customHeight="1">
      <c r="H26" s="5"/>
      <c r="I26" s="5"/>
      <c r="J26" s="5"/>
      <c r="K26" s="5"/>
      <c r="L26" s="16" t="s">
        <v>69</v>
      </c>
      <c r="M26" s="16"/>
      <c r="N26" s="343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AD26" s="12">
        <v>1</v>
      </c>
      <c r="AF26" s="1"/>
      <c r="AL26" s="25"/>
    </row>
    <row r="27" spans="1:63" ht="15" customHeight="1">
      <c r="A27" s="60" t="s">
        <v>70</v>
      </c>
      <c r="B27" s="93"/>
      <c r="C27" s="61"/>
      <c r="D27" s="62"/>
      <c r="E27" s="63"/>
      <c r="F27" s="64"/>
      <c r="G27" s="64"/>
      <c r="H27" s="64"/>
      <c r="I27" s="64"/>
      <c r="J27" s="64"/>
      <c r="K27" s="64"/>
      <c r="L27" s="351"/>
      <c r="M27" s="341"/>
      <c r="N27" s="341"/>
      <c r="O27" s="342"/>
      <c r="P27" s="341"/>
      <c r="Q27" s="341"/>
      <c r="R27" s="342"/>
      <c r="S27" s="341"/>
      <c r="T27" s="341"/>
      <c r="U27" s="342"/>
      <c r="V27" s="341"/>
      <c r="W27" s="341"/>
      <c r="X27" s="342"/>
      <c r="Y27" s="352"/>
      <c r="Z27" s="52"/>
      <c r="AA27" s="39"/>
      <c r="AB27" s="40"/>
      <c r="AC27" s="41"/>
      <c r="AD27" s="5">
        <f>SUM(AD28:AD119)</f>
        <v>0</v>
      </c>
      <c r="AE27" s="23"/>
      <c r="AF27" s="128"/>
      <c r="AL27" s="25"/>
      <c r="AM27" s="109"/>
      <c r="AO27" s="109"/>
      <c r="AQ27" s="109"/>
      <c r="AU27" s="304"/>
      <c r="AV27" s="304"/>
      <c r="AW27" s="304"/>
      <c r="AX27" s="304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09"/>
    </row>
    <row r="28" spans="1:63" ht="15" customHeight="1">
      <c r="A28" s="361" t="s">
        <v>71</v>
      </c>
      <c r="B28" s="155"/>
      <c r="C28" s="156"/>
      <c r="D28" s="157"/>
      <c r="E28" s="158"/>
      <c r="F28" s="150"/>
      <c r="G28" s="150"/>
      <c r="H28" s="150"/>
      <c r="I28" s="150"/>
      <c r="J28" s="150"/>
      <c r="K28" s="150"/>
      <c r="L28" s="150"/>
      <c r="M28" s="151"/>
      <c r="N28" s="151"/>
      <c r="O28" s="159"/>
      <c r="P28" s="151"/>
      <c r="Q28" s="151"/>
      <c r="R28" s="159"/>
      <c r="S28" s="151"/>
      <c r="T28" s="151"/>
      <c r="U28" s="159"/>
      <c r="V28" s="151"/>
      <c r="W28" s="151"/>
      <c r="X28" s="159"/>
      <c r="Y28" s="350"/>
      <c r="Z28" s="151"/>
      <c r="AA28" s="152"/>
      <c r="AB28" s="153"/>
      <c r="AC28" s="41"/>
      <c r="AD28" s="5">
        <f>SUM(AD29:AD30)</f>
        <v>0</v>
      </c>
      <c r="AE28" s="23"/>
      <c r="AF28" s="128"/>
      <c r="AL28" s="25"/>
      <c r="AM28" s="109"/>
      <c r="AO28" s="109"/>
      <c r="AQ28" s="109"/>
      <c r="AS28" s="154"/>
      <c r="AU28" s="304"/>
      <c r="AV28" s="304"/>
      <c r="AW28" s="304"/>
      <c r="AX28" s="304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09"/>
    </row>
    <row r="29" spans="1:63" ht="13" customHeight="1">
      <c r="A29" s="171" t="s">
        <v>72</v>
      </c>
      <c r="B29" s="172">
        <v>6223010012</v>
      </c>
      <c r="C29" s="166" t="s">
        <v>73</v>
      </c>
      <c r="D29" s="313">
        <v>0.45</v>
      </c>
      <c r="E29" s="173">
        <v>100</v>
      </c>
      <c r="F29" s="160"/>
      <c r="G29" s="176" t="s">
        <v>74</v>
      </c>
      <c r="H29" s="174" t="s">
        <v>75</v>
      </c>
      <c r="I29" s="186" t="s">
        <v>76</v>
      </c>
      <c r="J29" s="187"/>
      <c r="K29" s="187"/>
      <c r="L29" s="187"/>
      <c r="M29" s="187"/>
      <c r="N29" s="187"/>
      <c r="O29" s="187"/>
      <c r="P29" s="187"/>
      <c r="Q29" s="187"/>
      <c r="R29" s="187"/>
      <c r="S29" s="188"/>
      <c r="T29" s="129"/>
      <c r="U29" s="392"/>
      <c r="V29" s="393"/>
      <c r="W29" s="129"/>
      <c r="X29" s="392"/>
      <c r="Y29" s="393"/>
      <c r="Z29" s="77"/>
      <c r="AA29" s="49"/>
      <c r="AB29" s="82"/>
      <c r="AC29" s="77"/>
      <c r="AD29" s="5">
        <f>SUM(U29,V29,X29,Y29,AB29)</f>
        <v>0</v>
      </c>
      <c r="AE29" s="117"/>
      <c r="AF29" s="117"/>
      <c r="AG29" s="111">
        <f t="shared" ref="AG29:AG93" si="0">U29*E29</f>
        <v>0</v>
      </c>
      <c r="AH29" s="111"/>
      <c r="AI29" s="111">
        <f t="shared" ref="AI29:AI93" si="1">X29*E29</f>
        <v>0</v>
      </c>
      <c r="AJ29" s="111"/>
      <c r="AK29" s="111">
        <f>SUM(AG29,AI29)</f>
        <v>0</v>
      </c>
      <c r="AL29" s="112"/>
      <c r="AM29" s="113">
        <f t="shared" ref="AM29:AM93" si="2">(U29*E29)*D29</f>
        <v>0</v>
      </c>
      <c r="AN29" s="111"/>
      <c r="AO29" s="113">
        <f t="shared" ref="AO29:AO93" si="3">(X29*E29)*D29</f>
        <v>0</v>
      </c>
      <c r="AP29" s="111"/>
      <c r="AQ29" s="113">
        <f t="shared" ref="AQ29:AQ238" si="4">SUM(AM29:AO29)</f>
        <v>0</v>
      </c>
      <c r="AU29" s="305"/>
      <c r="AV29" s="305"/>
      <c r="AW29" s="305"/>
      <c r="AX29" s="305"/>
      <c r="AY29" s="114"/>
      <c r="AZ29" s="114"/>
      <c r="BA29" s="114">
        <v>0</v>
      </c>
      <c r="BB29" s="114">
        <f>IF($K$18&lt;BB$24,0,IF($K$18&gt;BB$25,0,$AU29))</f>
        <v>0</v>
      </c>
      <c r="BC29" s="114">
        <f>IF($K$18&lt;BC$24,0,IF($K$18&gt;BC$25,0,$AV29))</f>
        <v>0</v>
      </c>
      <c r="BD29" s="114">
        <f>IF($K$18&lt;BD$24,0,IF($K$18&gt;BD$25,0,$AW29))</f>
        <v>0</v>
      </c>
      <c r="BE29" s="114">
        <f>IF($K$18&lt;BE$24,0,IF($K$18&gt;BE$25,0,$AX29))</f>
        <v>0</v>
      </c>
      <c r="BF29" s="114">
        <f>IF($K$18&lt;BF$24,0,IF($K$18&gt;BF$25,0,$AY29))</f>
        <v>0</v>
      </c>
      <c r="BG29" s="114">
        <f>IF($K$18&lt;BG$24,0,IF($K$18&gt;BG$25,0,$AZ29))</f>
        <v>0</v>
      </c>
      <c r="BH29" s="114">
        <f>IF($K$18&lt;BH$24,0,IF($K$18&gt;BH$25,0,$BA29))</f>
        <v>0</v>
      </c>
      <c r="BI29" s="110">
        <f>SUM(BB29:BH29)</f>
        <v>0</v>
      </c>
    </row>
    <row r="30" spans="1:63" ht="13" customHeight="1">
      <c r="A30" s="95" t="s">
        <v>77</v>
      </c>
      <c r="B30" s="94">
        <v>6244510012</v>
      </c>
      <c r="C30" s="127" t="s">
        <v>73</v>
      </c>
      <c r="D30" s="314">
        <v>0.44</v>
      </c>
      <c r="E30" s="97">
        <v>100</v>
      </c>
      <c r="F30" s="160"/>
      <c r="G30" s="177" t="s">
        <v>74</v>
      </c>
      <c r="H30" s="136" t="s">
        <v>75</v>
      </c>
      <c r="I30" s="189" t="s">
        <v>78</v>
      </c>
      <c r="J30" s="169"/>
      <c r="K30" s="169"/>
      <c r="L30" s="169"/>
      <c r="M30" s="169"/>
      <c r="N30" s="169"/>
      <c r="O30" s="169"/>
      <c r="P30" s="169"/>
      <c r="Q30" s="169"/>
      <c r="R30" s="169"/>
      <c r="S30" s="170"/>
      <c r="T30" s="167"/>
      <c r="U30" s="379"/>
      <c r="V30" s="380"/>
      <c r="W30" s="167"/>
      <c r="X30" s="379"/>
      <c r="Y30" s="380"/>
      <c r="Z30" s="77"/>
      <c r="AA30" s="49"/>
      <c r="AB30" s="82"/>
      <c r="AC30" s="77"/>
      <c r="AD30" s="5">
        <f>SUM(U30,V30,X30,Y30,AB30)</f>
        <v>0</v>
      </c>
      <c r="AE30" s="117"/>
      <c r="AF30" s="117"/>
      <c r="AG30" s="111">
        <f t="shared" si="0"/>
        <v>0</v>
      </c>
      <c r="AH30" s="111"/>
      <c r="AI30" s="111">
        <f t="shared" si="1"/>
        <v>0</v>
      </c>
      <c r="AJ30" s="111"/>
      <c r="AK30" s="111">
        <f t="shared" ref="AK30:AK94" si="5">SUM(AG30,AI30)</f>
        <v>0</v>
      </c>
      <c r="AL30" s="112"/>
      <c r="AM30" s="113">
        <f t="shared" si="2"/>
        <v>0</v>
      </c>
      <c r="AN30" s="111"/>
      <c r="AO30" s="113">
        <f t="shared" si="3"/>
        <v>0</v>
      </c>
      <c r="AP30" s="111"/>
      <c r="AQ30" s="113">
        <f t="shared" si="4"/>
        <v>0</v>
      </c>
      <c r="AU30" s="305"/>
      <c r="AV30" s="305"/>
      <c r="AW30" s="305"/>
      <c r="AX30" s="305"/>
      <c r="AY30" s="114"/>
      <c r="AZ30" s="114"/>
      <c r="BA30" s="114">
        <v>0</v>
      </c>
      <c r="BB30" s="114">
        <f>IF($K$18&lt;BB$24,0,IF($K$18&gt;BB$25,0,$AU30))</f>
        <v>0</v>
      </c>
      <c r="BC30" s="114">
        <f>IF($K$18&lt;BC$24,0,IF($K$18&gt;BC$25,0,$AV30))</f>
        <v>0</v>
      </c>
      <c r="BD30" s="114">
        <f>IF($K$18&lt;BD$24,0,IF($K$18&gt;BD$25,0,$AW30))</f>
        <v>0</v>
      </c>
      <c r="BE30" s="114">
        <f>IF($K$18&lt;BE$24,0,IF($K$18&gt;BE$25,0,$AX30))</f>
        <v>0</v>
      </c>
      <c r="BF30" s="114">
        <f>IF($K$18&lt;BF$24,0,IF($K$18&gt;BF$25,0,$AY30))</f>
        <v>0</v>
      </c>
      <c r="BG30" s="114">
        <f>IF($K$18&lt;BG$24,0,IF($K$18&gt;BG$25,0,$AZ30))</f>
        <v>0</v>
      </c>
      <c r="BH30" s="114">
        <f>IF($K$18&lt;BH$24,0,IF($K$18&gt;BH$25,0,$BA30))</f>
        <v>0</v>
      </c>
      <c r="BI30" s="110">
        <f>SUM(BB30:BH30)</f>
        <v>0</v>
      </c>
    </row>
    <row r="31" spans="1:63" ht="15" customHeight="1">
      <c r="A31" s="326" t="s">
        <v>79</v>
      </c>
      <c r="B31" s="142"/>
      <c r="C31" s="143"/>
      <c r="D31" s="315"/>
      <c r="E31" s="144"/>
      <c r="F31" s="148"/>
      <c r="G31" s="149"/>
      <c r="H31" s="145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29"/>
      <c r="U31" s="311"/>
      <c r="V31" s="311"/>
      <c r="W31" s="129"/>
      <c r="X31" s="311"/>
      <c r="Y31" s="312"/>
      <c r="Z31" s="77"/>
      <c r="AA31" s="3"/>
      <c r="AB31" s="137"/>
      <c r="AC31" s="77"/>
      <c r="AD31" s="5">
        <f>SUM(AD32:AD33)</f>
        <v>0</v>
      </c>
      <c r="AE31" s="117"/>
      <c r="AF31" s="117"/>
      <c r="AG31" s="111"/>
      <c r="AH31" s="111"/>
      <c r="AI31" s="111"/>
      <c r="AJ31" s="111"/>
      <c r="AK31" s="111"/>
      <c r="AL31" s="112"/>
      <c r="AM31" s="113"/>
      <c r="AN31" s="111"/>
      <c r="AO31" s="113"/>
      <c r="AP31" s="111"/>
      <c r="AQ31" s="113"/>
      <c r="AU31" s="305"/>
      <c r="AV31" s="305"/>
      <c r="AW31" s="305"/>
      <c r="AX31" s="305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0"/>
    </row>
    <row r="32" spans="1:63" ht="13" customHeight="1">
      <c r="A32" s="171" t="s">
        <v>80</v>
      </c>
      <c r="B32" s="172">
        <v>6242510012</v>
      </c>
      <c r="C32" s="166" t="s">
        <v>73</v>
      </c>
      <c r="D32" s="313">
        <v>0.44</v>
      </c>
      <c r="E32" s="173">
        <v>100</v>
      </c>
      <c r="F32" s="160"/>
      <c r="G32" s="178" t="s">
        <v>81</v>
      </c>
      <c r="H32" s="174" t="s">
        <v>82</v>
      </c>
      <c r="I32" s="183" t="s">
        <v>83</v>
      </c>
      <c r="J32" s="184"/>
      <c r="K32" s="184"/>
      <c r="L32" s="184"/>
      <c r="M32" s="184"/>
      <c r="N32" s="184"/>
      <c r="O32" s="184"/>
      <c r="P32" s="184"/>
      <c r="Q32" s="184"/>
      <c r="R32" s="184"/>
      <c r="S32" s="185"/>
      <c r="T32" s="129"/>
      <c r="U32" s="392"/>
      <c r="V32" s="393"/>
      <c r="W32" s="129"/>
      <c r="X32" s="392"/>
      <c r="Y32" s="393"/>
      <c r="Z32" s="77"/>
      <c r="AA32" s="49"/>
      <c r="AB32" s="82"/>
      <c r="AC32" s="77"/>
      <c r="AD32" s="5">
        <f>SUM(U32,V32,X32,Y32,AB32)</f>
        <v>0</v>
      </c>
      <c r="AE32" s="117"/>
      <c r="AF32" s="117"/>
      <c r="AG32" s="111">
        <f t="shared" si="0"/>
        <v>0</v>
      </c>
      <c r="AH32" s="111"/>
      <c r="AI32" s="111">
        <f t="shared" si="1"/>
        <v>0</v>
      </c>
      <c r="AJ32" s="111"/>
      <c r="AK32" s="111">
        <f t="shared" si="5"/>
        <v>0</v>
      </c>
      <c r="AL32" s="112"/>
      <c r="AM32" s="113">
        <f t="shared" si="2"/>
        <v>0</v>
      </c>
      <c r="AN32" s="111"/>
      <c r="AO32" s="113">
        <f t="shared" si="3"/>
        <v>0</v>
      </c>
      <c r="AP32" s="111"/>
      <c r="AQ32" s="113">
        <f t="shared" si="4"/>
        <v>0</v>
      </c>
      <c r="AU32" s="305"/>
      <c r="AV32" s="305"/>
      <c r="AW32" s="305"/>
      <c r="AX32" s="305"/>
      <c r="AY32" s="114"/>
      <c r="AZ32" s="114"/>
      <c r="BA32" s="114">
        <v>0</v>
      </c>
      <c r="BB32" s="114">
        <f>IF($K$18&lt;BB$24,0,IF($K$18&gt;BB$25,0,$AU32))</f>
        <v>0</v>
      </c>
      <c r="BC32" s="114">
        <f>IF($K$18&lt;BC$24,0,IF($K$18&gt;BC$25,0,$AV32))</f>
        <v>0</v>
      </c>
      <c r="BD32" s="114">
        <f>IF($K$18&lt;BD$24,0,IF($K$18&gt;BD$25,0,$AW32))</f>
        <v>0</v>
      </c>
      <c r="BE32" s="114">
        <f>IF($K$18&lt;BE$24,0,IF($K$18&gt;BE$25,0,$AX32))</f>
        <v>0</v>
      </c>
      <c r="BF32" s="114">
        <f>IF($K$18&lt;BF$24,0,IF($K$18&gt;BF$25,0,$AY32))</f>
        <v>0</v>
      </c>
      <c r="BG32" s="114">
        <f>IF($K$18&lt;BG$24,0,IF($K$18&gt;BG$25,0,$AZ32))</f>
        <v>0</v>
      </c>
      <c r="BH32" s="114">
        <f>IF($K$18&lt;BH$24,0,IF($K$18&gt;BH$25,0,$BA32))</f>
        <v>0</v>
      </c>
      <c r="BI32" s="110">
        <f>SUM(BB32:BH32)</f>
        <v>0</v>
      </c>
    </row>
    <row r="33" spans="1:61" ht="13" customHeight="1">
      <c r="A33" s="138" t="s">
        <v>84</v>
      </c>
      <c r="B33" s="139">
        <v>6276010012</v>
      </c>
      <c r="C33" s="330" t="s">
        <v>73</v>
      </c>
      <c r="D33" s="317">
        <v>0.44</v>
      </c>
      <c r="E33" s="140">
        <v>100</v>
      </c>
      <c r="F33" s="141"/>
      <c r="G33" s="179" t="s">
        <v>81</v>
      </c>
      <c r="H33" s="141" t="s">
        <v>75</v>
      </c>
      <c r="I33" s="204" t="s">
        <v>85</v>
      </c>
      <c r="J33" s="331"/>
      <c r="K33" s="331"/>
      <c r="L33" s="331"/>
      <c r="M33" s="331"/>
      <c r="N33" s="331"/>
      <c r="O33" s="331"/>
      <c r="P33" s="331"/>
      <c r="Q33" s="331"/>
      <c r="R33" s="331"/>
      <c r="S33" s="332"/>
      <c r="T33" s="167"/>
      <c r="U33" s="383"/>
      <c r="V33" s="384"/>
      <c r="W33" s="167"/>
      <c r="X33" s="383"/>
      <c r="Y33" s="384"/>
      <c r="Z33" s="77"/>
      <c r="AA33" s="49"/>
      <c r="AB33" s="82"/>
      <c r="AC33" s="77"/>
      <c r="AD33" s="5">
        <f>SUM(U33,V33,X33,Y33,AB33)</f>
        <v>0</v>
      </c>
      <c r="AE33" s="117"/>
      <c r="AF33" s="117"/>
      <c r="AG33" s="111">
        <f t="shared" si="0"/>
        <v>0</v>
      </c>
      <c r="AH33" s="111"/>
      <c r="AI33" s="111">
        <f t="shared" si="1"/>
        <v>0</v>
      </c>
      <c r="AJ33" s="111"/>
      <c r="AK33" s="111">
        <f t="shared" si="5"/>
        <v>0</v>
      </c>
      <c r="AL33" s="112"/>
      <c r="AM33" s="113">
        <f t="shared" si="2"/>
        <v>0</v>
      </c>
      <c r="AN33" s="111"/>
      <c r="AO33" s="113">
        <f t="shared" si="3"/>
        <v>0</v>
      </c>
      <c r="AP33" s="111"/>
      <c r="AQ33" s="113">
        <f t="shared" si="4"/>
        <v>0</v>
      </c>
      <c r="AU33" s="305"/>
      <c r="AV33" s="305"/>
      <c r="AW33" s="305"/>
      <c r="AX33" s="305"/>
      <c r="AY33" s="114"/>
      <c r="AZ33" s="114"/>
      <c r="BA33" s="114">
        <v>0</v>
      </c>
      <c r="BB33" s="114">
        <f>IF($K$18&lt;BB$24,0,IF($K$18&gt;BB$25,0,$AU33))</f>
        <v>0</v>
      </c>
      <c r="BC33" s="114">
        <f>IF($K$18&lt;BC$24,0,IF($K$18&gt;BC$25,0,$AV33))</f>
        <v>0</v>
      </c>
      <c r="BD33" s="114">
        <f>IF($K$18&lt;BD$24,0,IF($K$18&gt;BD$25,0,$AW33))</f>
        <v>0</v>
      </c>
      <c r="BE33" s="114">
        <f>IF($K$18&lt;BE$24,0,IF($K$18&gt;BE$25,0,$AX33))</f>
        <v>0</v>
      </c>
      <c r="BF33" s="114">
        <f>IF($K$18&lt;BF$24,0,IF($K$18&gt;BF$25,0,$AY33))</f>
        <v>0</v>
      </c>
      <c r="BG33" s="114">
        <f>IF($K$18&lt;BG$24,0,IF($K$18&gt;BG$25,0,$AZ33))</f>
        <v>0</v>
      </c>
      <c r="BH33" s="114">
        <f>IF($K$18&lt;BH$24,0,IF($K$18&gt;BH$25,0,$BA33))</f>
        <v>0</v>
      </c>
      <c r="BI33" s="110">
        <f>SUM(BB33:BH33)</f>
        <v>0</v>
      </c>
    </row>
    <row r="34" spans="1:61" ht="15" customHeight="1">
      <c r="A34" s="328" t="s">
        <v>86</v>
      </c>
      <c r="B34" s="199"/>
      <c r="C34" s="147"/>
      <c r="D34" s="318"/>
      <c r="E34" s="200"/>
      <c r="F34" s="148"/>
      <c r="G34" s="180"/>
      <c r="H34" s="20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129"/>
      <c r="U34" s="23"/>
      <c r="V34" s="23"/>
      <c r="W34" s="129"/>
      <c r="X34" s="23"/>
      <c r="Y34" s="290"/>
      <c r="Z34" s="77"/>
      <c r="AA34" s="3"/>
      <c r="AB34" s="137"/>
      <c r="AC34" s="77"/>
      <c r="AD34" s="5">
        <f>SUM(AD35:AD42)</f>
        <v>0</v>
      </c>
      <c r="AE34" s="117"/>
      <c r="AF34" s="117"/>
      <c r="AG34" s="111"/>
      <c r="AH34" s="111"/>
      <c r="AI34" s="111"/>
      <c r="AJ34" s="111"/>
      <c r="AK34" s="111"/>
      <c r="AL34" s="112"/>
      <c r="AM34" s="113"/>
      <c r="AN34" s="111"/>
      <c r="AO34" s="113"/>
      <c r="AP34" s="111"/>
      <c r="AQ34" s="113"/>
      <c r="AU34" s="305"/>
      <c r="AV34" s="305"/>
      <c r="AW34" s="305"/>
      <c r="AX34" s="305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0"/>
    </row>
    <row r="35" spans="1:61" ht="13" customHeight="1">
      <c r="A35" s="171" t="s">
        <v>87</v>
      </c>
      <c r="B35" s="172">
        <v>6221510012</v>
      </c>
      <c r="C35" s="166" t="s">
        <v>73</v>
      </c>
      <c r="D35" s="313">
        <v>0.45</v>
      </c>
      <c r="E35" s="173">
        <v>100</v>
      </c>
      <c r="F35" s="161"/>
      <c r="G35" s="178" t="s">
        <v>88</v>
      </c>
      <c r="H35" s="174" t="s">
        <v>89</v>
      </c>
      <c r="I35" s="186" t="s">
        <v>90</v>
      </c>
      <c r="J35" s="187"/>
      <c r="K35" s="187"/>
      <c r="L35" s="187"/>
      <c r="M35" s="187"/>
      <c r="N35" s="187"/>
      <c r="O35" s="187"/>
      <c r="P35" s="187"/>
      <c r="Q35" s="187"/>
      <c r="R35" s="187"/>
      <c r="S35" s="188"/>
      <c r="T35" s="129"/>
      <c r="U35" s="394"/>
      <c r="V35" s="395"/>
      <c r="W35" s="167"/>
      <c r="X35" s="394"/>
      <c r="Y35" s="395"/>
      <c r="Z35" s="77"/>
      <c r="AA35" s="49"/>
      <c r="AB35" s="82"/>
      <c r="AC35" s="77"/>
      <c r="AD35" s="5">
        <f t="shared" ref="AD35:AD42" si="6">SUM(U35,V35,X35,Y35,AB35)</f>
        <v>0</v>
      </c>
      <c r="AE35" s="117"/>
      <c r="AF35" s="117"/>
      <c r="AG35" s="111">
        <f t="shared" si="0"/>
        <v>0</v>
      </c>
      <c r="AH35" s="111"/>
      <c r="AI35" s="111">
        <f t="shared" si="1"/>
        <v>0</v>
      </c>
      <c r="AJ35" s="111"/>
      <c r="AK35" s="111">
        <f t="shared" si="5"/>
        <v>0</v>
      </c>
      <c r="AL35" s="112"/>
      <c r="AM35" s="113">
        <f t="shared" si="2"/>
        <v>0</v>
      </c>
      <c r="AN35" s="111"/>
      <c r="AO35" s="113">
        <f t="shared" si="3"/>
        <v>0</v>
      </c>
      <c r="AP35" s="111"/>
      <c r="AQ35" s="113">
        <f t="shared" si="4"/>
        <v>0</v>
      </c>
      <c r="AU35" s="305"/>
      <c r="AV35" s="305"/>
      <c r="AW35" s="305"/>
      <c r="AX35" s="305"/>
      <c r="AY35" s="114"/>
      <c r="AZ35" s="114"/>
      <c r="BA35" s="114">
        <v>0</v>
      </c>
      <c r="BB35" s="114">
        <f t="shared" ref="BB35:BB42" si="7">IF($K$18&lt;BB$24,0,IF($K$18&gt;BB$25,0,$AU35))</f>
        <v>0</v>
      </c>
      <c r="BC35" s="114">
        <f t="shared" ref="BC35:BC42" si="8">IF($K$18&lt;BC$24,0,IF($K$18&gt;BC$25,0,$AV35))</f>
        <v>0</v>
      </c>
      <c r="BD35" s="114">
        <f t="shared" ref="BD35:BD42" si="9">IF($K$18&lt;BD$24,0,IF($K$18&gt;BD$25,0,$AW35))</f>
        <v>0</v>
      </c>
      <c r="BE35" s="114">
        <f t="shared" ref="BE35:BE42" si="10">IF($K$18&lt;BE$24,0,IF($K$18&gt;BE$25,0,$AX35))</f>
        <v>0</v>
      </c>
      <c r="BF35" s="114">
        <f t="shared" ref="BF35:BF42" si="11">IF($K$18&lt;BF$24,0,IF($K$18&gt;BF$25,0,$AY35))</f>
        <v>0</v>
      </c>
      <c r="BG35" s="114">
        <f t="shared" ref="BG35:BG42" si="12">IF($K$18&lt;BG$24,0,IF($K$18&gt;BG$25,0,$AZ35))</f>
        <v>0</v>
      </c>
      <c r="BH35" s="114">
        <f t="shared" ref="BH35:BH42" si="13">IF($K$18&lt;BH$24,0,IF($K$18&gt;BH$25,0,$BA35))</f>
        <v>0</v>
      </c>
      <c r="BI35" s="110">
        <f t="shared" ref="BI35:BI42" si="14">SUM(BB35:BH35)</f>
        <v>0</v>
      </c>
    </row>
    <row r="36" spans="1:61" ht="13" customHeight="1">
      <c r="A36" s="125" t="s">
        <v>91</v>
      </c>
      <c r="B36" s="94">
        <v>6241510012</v>
      </c>
      <c r="C36" s="96" t="s">
        <v>73</v>
      </c>
      <c r="D36" s="316">
        <v>0.54</v>
      </c>
      <c r="E36" s="192">
        <v>100</v>
      </c>
      <c r="F36" s="161"/>
      <c r="G36" s="181" t="s">
        <v>88</v>
      </c>
      <c r="H36" s="136" t="s">
        <v>89</v>
      </c>
      <c r="I36" s="196" t="s">
        <v>92</v>
      </c>
      <c r="J36" s="197"/>
      <c r="K36" s="197"/>
      <c r="L36" s="197"/>
      <c r="M36" s="197"/>
      <c r="N36" s="197"/>
      <c r="O36" s="197"/>
      <c r="P36" s="197"/>
      <c r="Q36" s="197"/>
      <c r="R36" s="197"/>
      <c r="S36" s="198"/>
      <c r="T36" s="167"/>
      <c r="U36" s="379"/>
      <c r="V36" s="380"/>
      <c r="W36" s="167"/>
      <c r="X36" s="379"/>
      <c r="Y36" s="380"/>
      <c r="Z36" s="77"/>
      <c r="AA36" s="49"/>
      <c r="AB36" s="82"/>
      <c r="AC36" s="77"/>
      <c r="AD36" s="5">
        <f t="shared" si="6"/>
        <v>0</v>
      </c>
      <c r="AE36" s="117"/>
      <c r="AF36" s="117"/>
      <c r="AG36" s="111">
        <f t="shared" si="0"/>
        <v>0</v>
      </c>
      <c r="AH36" s="111"/>
      <c r="AI36" s="111">
        <f t="shared" si="1"/>
        <v>0</v>
      </c>
      <c r="AJ36" s="111"/>
      <c r="AK36" s="111">
        <f t="shared" si="5"/>
        <v>0</v>
      </c>
      <c r="AL36" s="112"/>
      <c r="AM36" s="113">
        <f t="shared" si="2"/>
        <v>0</v>
      </c>
      <c r="AN36" s="111"/>
      <c r="AO36" s="113">
        <f t="shared" si="3"/>
        <v>0</v>
      </c>
      <c r="AP36" s="111"/>
      <c r="AQ36" s="113">
        <f t="shared" si="4"/>
        <v>0</v>
      </c>
      <c r="AU36" s="305"/>
      <c r="AV36" s="305"/>
      <c r="AW36" s="305"/>
      <c r="AX36" s="305"/>
      <c r="AY36" s="114"/>
      <c r="AZ36" s="114"/>
      <c r="BA36" s="114">
        <v>0</v>
      </c>
      <c r="BB36" s="114">
        <f t="shared" si="7"/>
        <v>0</v>
      </c>
      <c r="BC36" s="114">
        <f t="shared" si="8"/>
        <v>0</v>
      </c>
      <c r="BD36" s="114">
        <f t="shared" si="9"/>
        <v>0</v>
      </c>
      <c r="BE36" s="114">
        <f t="shared" si="10"/>
        <v>0</v>
      </c>
      <c r="BF36" s="114">
        <f t="shared" si="11"/>
        <v>0</v>
      </c>
      <c r="BG36" s="114">
        <f t="shared" si="12"/>
        <v>0</v>
      </c>
      <c r="BH36" s="114">
        <f t="shared" si="13"/>
        <v>0</v>
      </c>
      <c r="BI36" s="110">
        <f t="shared" si="14"/>
        <v>0</v>
      </c>
    </row>
    <row r="37" spans="1:61" ht="13" customHeight="1">
      <c r="A37" s="125" t="s">
        <v>93</v>
      </c>
      <c r="B37" s="126">
        <v>6253510012</v>
      </c>
      <c r="C37" s="127" t="s">
        <v>73</v>
      </c>
      <c r="D37" s="316">
        <v>0.44</v>
      </c>
      <c r="E37" s="192">
        <v>100</v>
      </c>
      <c r="F37" s="161"/>
      <c r="G37" s="181" t="s">
        <v>88</v>
      </c>
      <c r="H37" s="136" t="s">
        <v>89</v>
      </c>
      <c r="I37" s="193" t="s">
        <v>94</v>
      </c>
      <c r="J37" s="194"/>
      <c r="K37" s="194"/>
      <c r="L37" s="194"/>
      <c r="M37" s="194"/>
      <c r="N37" s="194"/>
      <c r="O37" s="194"/>
      <c r="P37" s="194"/>
      <c r="Q37" s="194"/>
      <c r="R37" s="194"/>
      <c r="S37" s="195"/>
      <c r="T37" s="129"/>
      <c r="U37" s="385"/>
      <c r="V37" s="386"/>
      <c r="W37" s="167"/>
      <c r="X37" s="385"/>
      <c r="Y37" s="386"/>
      <c r="Z37" s="77"/>
      <c r="AA37" s="49"/>
      <c r="AB37" s="82"/>
      <c r="AC37" s="77"/>
      <c r="AD37" s="5">
        <f t="shared" si="6"/>
        <v>0</v>
      </c>
      <c r="AE37" s="117"/>
      <c r="AF37" s="117"/>
      <c r="AG37" s="111">
        <f t="shared" si="0"/>
        <v>0</v>
      </c>
      <c r="AH37" s="111"/>
      <c r="AI37" s="111">
        <f t="shared" si="1"/>
        <v>0</v>
      </c>
      <c r="AJ37" s="111"/>
      <c r="AK37" s="111">
        <f t="shared" si="5"/>
        <v>0</v>
      </c>
      <c r="AL37" s="112"/>
      <c r="AM37" s="113">
        <f t="shared" si="2"/>
        <v>0</v>
      </c>
      <c r="AN37" s="111"/>
      <c r="AO37" s="113">
        <f t="shared" si="3"/>
        <v>0</v>
      </c>
      <c r="AP37" s="111"/>
      <c r="AQ37" s="113">
        <f t="shared" si="4"/>
        <v>0</v>
      </c>
      <c r="AU37" s="305"/>
      <c r="AV37" s="305"/>
      <c r="AW37" s="305"/>
      <c r="AX37" s="305"/>
      <c r="AY37" s="114"/>
      <c r="AZ37" s="114"/>
      <c r="BA37" s="114">
        <v>0</v>
      </c>
      <c r="BB37" s="114">
        <f t="shared" si="7"/>
        <v>0</v>
      </c>
      <c r="BC37" s="114">
        <f t="shared" si="8"/>
        <v>0</v>
      </c>
      <c r="BD37" s="114">
        <f t="shared" si="9"/>
        <v>0</v>
      </c>
      <c r="BE37" s="114">
        <f t="shared" si="10"/>
        <v>0</v>
      </c>
      <c r="BF37" s="114">
        <f t="shared" si="11"/>
        <v>0</v>
      </c>
      <c r="BG37" s="114">
        <f t="shared" si="12"/>
        <v>0</v>
      </c>
      <c r="BH37" s="114">
        <f t="shared" si="13"/>
        <v>0</v>
      </c>
      <c r="BI37" s="110">
        <f t="shared" si="14"/>
        <v>0</v>
      </c>
    </row>
    <row r="38" spans="1:61" ht="13" customHeight="1">
      <c r="A38" s="125" t="s">
        <v>95</v>
      </c>
      <c r="B38" s="126">
        <v>6265510012</v>
      </c>
      <c r="C38" s="96" t="s">
        <v>73</v>
      </c>
      <c r="D38" s="316">
        <v>0.45</v>
      </c>
      <c r="E38" s="97">
        <v>100</v>
      </c>
      <c r="F38" s="161"/>
      <c r="G38" s="181" t="s">
        <v>88</v>
      </c>
      <c r="H38" s="136" t="s">
        <v>89</v>
      </c>
      <c r="I38" s="196" t="s">
        <v>96</v>
      </c>
      <c r="J38" s="197"/>
      <c r="K38" s="197"/>
      <c r="L38" s="197"/>
      <c r="M38" s="197"/>
      <c r="N38" s="197"/>
      <c r="O38" s="197"/>
      <c r="P38" s="197"/>
      <c r="Q38" s="197"/>
      <c r="R38" s="197"/>
      <c r="S38" s="198"/>
      <c r="T38" s="129"/>
      <c r="U38" s="379"/>
      <c r="V38" s="380"/>
      <c r="W38" s="167"/>
      <c r="X38" s="379"/>
      <c r="Y38" s="380"/>
      <c r="Z38" s="77"/>
      <c r="AA38" s="49"/>
      <c r="AB38" s="82"/>
      <c r="AC38" s="77"/>
      <c r="AD38" s="5">
        <f t="shared" si="6"/>
        <v>0</v>
      </c>
      <c r="AE38" s="117"/>
      <c r="AF38" s="117"/>
      <c r="AG38" s="111">
        <f t="shared" si="0"/>
        <v>0</v>
      </c>
      <c r="AH38" s="111"/>
      <c r="AI38" s="111">
        <f t="shared" si="1"/>
        <v>0</v>
      </c>
      <c r="AJ38" s="111"/>
      <c r="AK38" s="111">
        <f t="shared" si="5"/>
        <v>0</v>
      </c>
      <c r="AL38" s="112"/>
      <c r="AM38" s="113">
        <f t="shared" si="2"/>
        <v>0</v>
      </c>
      <c r="AN38" s="111"/>
      <c r="AO38" s="113">
        <f t="shared" si="3"/>
        <v>0</v>
      </c>
      <c r="AP38" s="111"/>
      <c r="AQ38" s="113">
        <f t="shared" si="4"/>
        <v>0</v>
      </c>
      <c r="AU38" s="305"/>
      <c r="AV38" s="305"/>
      <c r="AW38" s="305"/>
      <c r="AX38" s="305"/>
      <c r="AY38" s="114"/>
      <c r="AZ38" s="114"/>
      <c r="BA38" s="114">
        <v>0</v>
      </c>
      <c r="BB38" s="114">
        <f t="shared" si="7"/>
        <v>0</v>
      </c>
      <c r="BC38" s="114">
        <f t="shared" si="8"/>
        <v>0</v>
      </c>
      <c r="BD38" s="114">
        <f t="shared" si="9"/>
        <v>0</v>
      </c>
      <c r="BE38" s="114">
        <f t="shared" si="10"/>
        <v>0</v>
      </c>
      <c r="BF38" s="114">
        <f t="shared" si="11"/>
        <v>0</v>
      </c>
      <c r="BG38" s="114">
        <f t="shared" si="12"/>
        <v>0</v>
      </c>
      <c r="BH38" s="114">
        <f t="shared" si="13"/>
        <v>0</v>
      </c>
      <c r="BI38" s="110">
        <f t="shared" si="14"/>
        <v>0</v>
      </c>
    </row>
    <row r="39" spans="1:61" ht="13" customHeight="1">
      <c r="A39" s="125" t="s">
        <v>97</v>
      </c>
      <c r="B39" s="126">
        <v>6272510012</v>
      </c>
      <c r="C39" s="96" t="s">
        <v>73</v>
      </c>
      <c r="D39" s="316">
        <v>0.44</v>
      </c>
      <c r="E39" s="97">
        <v>100</v>
      </c>
      <c r="F39" s="161"/>
      <c r="G39" s="181" t="s">
        <v>88</v>
      </c>
      <c r="H39" s="136" t="s">
        <v>89</v>
      </c>
      <c r="I39" s="196" t="s">
        <v>98</v>
      </c>
      <c r="J39" s="197"/>
      <c r="K39" s="197"/>
      <c r="L39" s="197"/>
      <c r="M39" s="197"/>
      <c r="N39" s="197"/>
      <c r="O39" s="197"/>
      <c r="P39" s="197"/>
      <c r="Q39" s="197"/>
      <c r="R39" s="197"/>
      <c r="S39" s="198"/>
      <c r="T39" s="129"/>
      <c r="U39" s="379"/>
      <c r="V39" s="380"/>
      <c r="W39" s="167"/>
      <c r="X39" s="379"/>
      <c r="Y39" s="380"/>
      <c r="Z39" s="77"/>
      <c r="AA39" s="49"/>
      <c r="AB39" s="82"/>
      <c r="AC39" s="77"/>
      <c r="AD39" s="5">
        <f t="shared" si="6"/>
        <v>0</v>
      </c>
      <c r="AE39" s="117"/>
      <c r="AF39" s="117"/>
      <c r="AG39" s="111">
        <f t="shared" si="0"/>
        <v>0</v>
      </c>
      <c r="AH39" s="111"/>
      <c r="AI39" s="111">
        <f t="shared" si="1"/>
        <v>0</v>
      </c>
      <c r="AJ39" s="111"/>
      <c r="AK39" s="111">
        <f t="shared" si="5"/>
        <v>0</v>
      </c>
      <c r="AL39" s="112"/>
      <c r="AM39" s="113">
        <f t="shared" si="2"/>
        <v>0</v>
      </c>
      <c r="AN39" s="111"/>
      <c r="AO39" s="113">
        <f t="shared" si="3"/>
        <v>0</v>
      </c>
      <c r="AP39" s="111"/>
      <c r="AQ39" s="113">
        <f t="shared" si="4"/>
        <v>0</v>
      </c>
      <c r="AU39" s="305"/>
      <c r="AV39" s="305"/>
      <c r="AW39" s="305"/>
      <c r="AX39" s="305"/>
      <c r="AY39" s="114"/>
      <c r="AZ39" s="114"/>
      <c r="BA39" s="114">
        <v>0</v>
      </c>
      <c r="BB39" s="114">
        <f t="shared" si="7"/>
        <v>0</v>
      </c>
      <c r="BC39" s="114">
        <f t="shared" si="8"/>
        <v>0</v>
      </c>
      <c r="BD39" s="114">
        <f t="shared" si="9"/>
        <v>0</v>
      </c>
      <c r="BE39" s="114">
        <f t="shared" si="10"/>
        <v>0</v>
      </c>
      <c r="BF39" s="114">
        <f t="shared" si="11"/>
        <v>0</v>
      </c>
      <c r="BG39" s="114">
        <f t="shared" si="12"/>
        <v>0</v>
      </c>
      <c r="BH39" s="114">
        <f t="shared" si="13"/>
        <v>0</v>
      </c>
      <c r="BI39" s="110">
        <f t="shared" si="14"/>
        <v>0</v>
      </c>
    </row>
    <row r="40" spans="1:61" ht="13" customHeight="1">
      <c r="A40" s="125" t="s">
        <v>99</v>
      </c>
      <c r="B40" s="126">
        <v>6275010012</v>
      </c>
      <c r="C40" s="96" t="s">
        <v>73</v>
      </c>
      <c r="D40" s="316">
        <v>0.44</v>
      </c>
      <c r="E40" s="97">
        <v>100</v>
      </c>
      <c r="F40" s="161"/>
      <c r="G40" s="181" t="s">
        <v>88</v>
      </c>
      <c r="H40" s="136" t="s">
        <v>89</v>
      </c>
      <c r="I40" s="196" t="s">
        <v>100</v>
      </c>
      <c r="J40" s="197"/>
      <c r="K40" s="197"/>
      <c r="L40" s="197"/>
      <c r="M40" s="197"/>
      <c r="N40" s="197"/>
      <c r="O40" s="197"/>
      <c r="P40" s="197"/>
      <c r="Q40" s="197"/>
      <c r="R40" s="197"/>
      <c r="S40" s="198"/>
      <c r="T40" s="129"/>
      <c r="U40" s="379"/>
      <c r="V40" s="380"/>
      <c r="W40" s="167"/>
      <c r="X40" s="379"/>
      <c r="Y40" s="380"/>
      <c r="Z40" s="77"/>
      <c r="AA40" s="49"/>
      <c r="AB40" s="82"/>
      <c r="AC40" s="77"/>
      <c r="AD40" s="5">
        <f t="shared" si="6"/>
        <v>0</v>
      </c>
      <c r="AE40" s="117"/>
      <c r="AF40" s="117"/>
      <c r="AG40" s="111">
        <f t="shared" si="0"/>
        <v>0</v>
      </c>
      <c r="AH40" s="111"/>
      <c r="AI40" s="111">
        <f t="shared" si="1"/>
        <v>0</v>
      </c>
      <c r="AJ40" s="111"/>
      <c r="AK40" s="111">
        <f t="shared" si="5"/>
        <v>0</v>
      </c>
      <c r="AL40" s="112"/>
      <c r="AM40" s="113">
        <f t="shared" si="2"/>
        <v>0</v>
      </c>
      <c r="AN40" s="111"/>
      <c r="AO40" s="113">
        <f t="shared" si="3"/>
        <v>0</v>
      </c>
      <c r="AP40" s="111"/>
      <c r="AQ40" s="113">
        <f t="shared" si="4"/>
        <v>0</v>
      </c>
      <c r="AU40" s="305"/>
      <c r="AV40" s="305"/>
      <c r="AW40" s="305"/>
      <c r="AX40" s="305"/>
      <c r="AY40" s="114"/>
      <c r="AZ40" s="114"/>
      <c r="BA40" s="114">
        <v>0</v>
      </c>
      <c r="BB40" s="114">
        <f t="shared" si="7"/>
        <v>0</v>
      </c>
      <c r="BC40" s="114">
        <f t="shared" si="8"/>
        <v>0</v>
      </c>
      <c r="BD40" s="114">
        <f t="shared" si="9"/>
        <v>0</v>
      </c>
      <c r="BE40" s="114">
        <f t="shared" si="10"/>
        <v>0</v>
      </c>
      <c r="BF40" s="114">
        <f t="shared" si="11"/>
        <v>0</v>
      </c>
      <c r="BG40" s="114">
        <f t="shared" si="12"/>
        <v>0</v>
      </c>
      <c r="BH40" s="114">
        <f t="shared" si="13"/>
        <v>0</v>
      </c>
      <c r="BI40" s="110">
        <f t="shared" si="14"/>
        <v>0</v>
      </c>
    </row>
    <row r="41" spans="1:61" ht="13" customHeight="1">
      <c r="A41" s="125" t="s">
        <v>101</v>
      </c>
      <c r="B41" s="126">
        <v>6284510012</v>
      </c>
      <c r="C41" s="96" t="s">
        <v>73</v>
      </c>
      <c r="D41" s="316">
        <v>0.45</v>
      </c>
      <c r="E41" s="97">
        <v>100</v>
      </c>
      <c r="F41" s="161"/>
      <c r="G41" s="181" t="s">
        <v>88</v>
      </c>
      <c r="H41" s="136" t="s">
        <v>89</v>
      </c>
      <c r="I41" s="196" t="s">
        <v>102</v>
      </c>
      <c r="J41" s="197"/>
      <c r="K41" s="197"/>
      <c r="L41" s="197"/>
      <c r="M41" s="197"/>
      <c r="N41" s="197"/>
      <c r="O41" s="197"/>
      <c r="P41" s="197"/>
      <c r="Q41" s="197"/>
      <c r="R41" s="197"/>
      <c r="S41" s="198"/>
      <c r="T41" s="129"/>
      <c r="U41" s="379"/>
      <c r="V41" s="380"/>
      <c r="W41" s="167"/>
      <c r="X41" s="379"/>
      <c r="Y41" s="380"/>
      <c r="Z41" s="77"/>
      <c r="AA41" s="49"/>
      <c r="AB41" s="82"/>
      <c r="AC41" s="77"/>
      <c r="AD41" s="5">
        <f t="shared" si="6"/>
        <v>0</v>
      </c>
      <c r="AE41" s="117"/>
      <c r="AF41" s="117"/>
      <c r="AG41" s="111">
        <f t="shared" si="0"/>
        <v>0</v>
      </c>
      <c r="AH41" s="111"/>
      <c r="AI41" s="111">
        <f t="shared" si="1"/>
        <v>0</v>
      </c>
      <c r="AJ41" s="111"/>
      <c r="AK41" s="111">
        <f t="shared" si="5"/>
        <v>0</v>
      </c>
      <c r="AL41" s="112"/>
      <c r="AM41" s="113">
        <f t="shared" si="2"/>
        <v>0</v>
      </c>
      <c r="AN41" s="111"/>
      <c r="AO41" s="113">
        <f t="shared" si="3"/>
        <v>0</v>
      </c>
      <c r="AP41" s="111"/>
      <c r="AQ41" s="113">
        <f t="shared" si="4"/>
        <v>0</v>
      </c>
      <c r="AU41" s="305"/>
      <c r="AV41" s="305"/>
      <c r="AW41" s="305"/>
      <c r="AX41" s="305"/>
      <c r="AY41" s="114"/>
      <c r="AZ41" s="114"/>
      <c r="BA41" s="114">
        <v>0</v>
      </c>
      <c r="BB41" s="114">
        <f t="shared" si="7"/>
        <v>0</v>
      </c>
      <c r="BC41" s="114">
        <f t="shared" si="8"/>
        <v>0</v>
      </c>
      <c r="BD41" s="114">
        <f t="shared" si="9"/>
        <v>0</v>
      </c>
      <c r="BE41" s="114">
        <f t="shared" si="10"/>
        <v>0</v>
      </c>
      <c r="BF41" s="114">
        <f t="shared" si="11"/>
        <v>0</v>
      </c>
      <c r="BG41" s="114">
        <f t="shared" si="12"/>
        <v>0</v>
      </c>
      <c r="BH41" s="114">
        <f t="shared" si="13"/>
        <v>0</v>
      </c>
      <c r="BI41" s="110">
        <f t="shared" si="14"/>
        <v>0</v>
      </c>
    </row>
    <row r="42" spans="1:61" ht="13" customHeight="1">
      <c r="A42" s="138" t="s">
        <v>103</v>
      </c>
      <c r="B42" s="139">
        <v>6289510012</v>
      </c>
      <c r="C42" s="165" t="s">
        <v>73</v>
      </c>
      <c r="D42" s="317">
        <v>0.45</v>
      </c>
      <c r="E42" s="140">
        <v>100</v>
      </c>
      <c r="F42" s="161"/>
      <c r="G42" s="179" t="s">
        <v>88</v>
      </c>
      <c r="H42" s="136" t="s">
        <v>89</v>
      </c>
      <c r="I42" s="196" t="s">
        <v>104</v>
      </c>
      <c r="J42" s="197"/>
      <c r="K42" s="197"/>
      <c r="L42" s="197"/>
      <c r="M42" s="197"/>
      <c r="N42" s="197"/>
      <c r="O42" s="197"/>
      <c r="P42" s="197"/>
      <c r="Q42" s="197"/>
      <c r="R42" s="197"/>
      <c r="S42" s="198"/>
      <c r="T42" s="129"/>
      <c r="U42" s="379"/>
      <c r="V42" s="380"/>
      <c r="W42" s="167"/>
      <c r="X42" s="379"/>
      <c r="Y42" s="380"/>
      <c r="Z42" s="77"/>
      <c r="AA42" s="49"/>
      <c r="AB42" s="82"/>
      <c r="AC42" s="77"/>
      <c r="AD42" s="5">
        <f t="shared" si="6"/>
        <v>0</v>
      </c>
      <c r="AE42" s="117"/>
      <c r="AF42" s="117"/>
      <c r="AG42" s="111">
        <f t="shared" si="0"/>
        <v>0</v>
      </c>
      <c r="AH42" s="111"/>
      <c r="AI42" s="111">
        <f t="shared" si="1"/>
        <v>0</v>
      </c>
      <c r="AJ42" s="111"/>
      <c r="AK42" s="111">
        <f t="shared" si="5"/>
        <v>0</v>
      </c>
      <c r="AL42" s="112"/>
      <c r="AM42" s="113">
        <f t="shared" si="2"/>
        <v>0</v>
      </c>
      <c r="AN42" s="111"/>
      <c r="AO42" s="113">
        <f t="shared" si="3"/>
        <v>0</v>
      </c>
      <c r="AP42" s="111"/>
      <c r="AQ42" s="113">
        <f t="shared" si="4"/>
        <v>0</v>
      </c>
      <c r="AU42" s="305"/>
      <c r="AV42" s="305"/>
      <c r="AW42" s="305"/>
      <c r="AX42" s="305"/>
      <c r="AY42" s="114"/>
      <c r="AZ42" s="114"/>
      <c r="BA42" s="114">
        <v>0</v>
      </c>
      <c r="BB42" s="114">
        <f t="shared" si="7"/>
        <v>0</v>
      </c>
      <c r="BC42" s="114">
        <f t="shared" si="8"/>
        <v>0</v>
      </c>
      <c r="BD42" s="114">
        <f t="shared" si="9"/>
        <v>0</v>
      </c>
      <c r="BE42" s="114">
        <f t="shared" si="10"/>
        <v>0</v>
      </c>
      <c r="BF42" s="114">
        <f t="shared" si="11"/>
        <v>0</v>
      </c>
      <c r="BG42" s="114">
        <f t="shared" si="12"/>
        <v>0</v>
      </c>
      <c r="BH42" s="114">
        <f t="shared" si="13"/>
        <v>0</v>
      </c>
      <c r="BI42" s="110">
        <f t="shared" si="14"/>
        <v>0</v>
      </c>
    </row>
    <row r="43" spans="1:61" ht="15" customHeight="1">
      <c r="A43" s="326" t="s">
        <v>105</v>
      </c>
      <c r="B43" s="199"/>
      <c r="C43" s="147"/>
      <c r="D43" s="318"/>
      <c r="E43" s="200"/>
      <c r="F43" s="148"/>
      <c r="G43" s="180"/>
      <c r="H43" s="145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29"/>
      <c r="U43" s="311"/>
      <c r="V43" s="311"/>
      <c r="W43" s="129"/>
      <c r="X43" s="311"/>
      <c r="Y43" s="312"/>
      <c r="Z43" s="77"/>
      <c r="AA43" s="3"/>
      <c r="AB43" s="137"/>
      <c r="AC43" s="77"/>
      <c r="AD43" s="5">
        <f>SUM(AD44:AD47)</f>
        <v>0</v>
      </c>
      <c r="AE43" s="117"/>
      <c r="AF43" s="117"/>
      <c r="AG43" s="111"/>
      <c r="AH43" s="111"/>
      <c r="AI43" s="111"/>
      <c r="AJ43" s="111"/>
      <c r="AK43" s="111"/>
      <c r="AL43" s="112"/>
      <c r="AM43" s="113"/>
      <c r="AN43" s="111"/>
      <c r="AO43" s="113"/>
      <c r="AP43" s="111"/>
      <c r="AQ43" s="113"/>
      <c r="AU43" s="305"/>
      <c r="AV43" s="305"/>
      <c r="AW43" s="305"/>
      <c r="AX43" s="305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0"/>
    </row>
    <row r="44" spans="1:61" ht="13" customHeight="1">
      <c r="A44" s="171" t="s">
        <v>106</v>
      </c>
      <c r="B44" s="172">
        <v>6226525006</v>
      </c>
      <c r="C44" s="166" t="s">
        <v>107</v>
      </c>
      <c r="D44" s="313">
        <v>0.23</v>
      </c>
      <c r="E44" s="173">
        <v>250</v>
      </c>
      <c r="F44" s="162"/>
      <c r="G44" s="178" t="s">
        <v>74</v>
      </c>
      <c r="H44" s="174" t="s">
        <v>108</v>
      </c>
      <c r="I44" s="183" t="s">
        <v>109</v>
      </c>
      <c r="J44" s="184"/>
      <c r="K44" s="184"/>
      <c r="L44" s="184"/>
      <c r="M44" s="184"/>
      <c r="N44" s="184"/>
      <c r="O44" s="184"/>
      <c r="P44" s="184"/>
      <c r="Q44" s="184"/>
      <c r="R44" s="184"/>
      <c r="S44" s="185"/>
      <c r="T44" s="129"/>
      <c r="U44" s="394"/>
      <c r="V44" s="395"/>
      <c r="W44" s="167"/>
      <c r="X44" s="394"/>
      <c r="Y44" s="395"/>
      <c r="Z44" s="77"/>
      <c r="AA44" s="49"/>
      <c r="AB44" s="82"/>
      <c r="AC44" s="77"/>
      <c r="AD44" s="5">
        <f>SUM(U44,V44,X44,Y44,AB44)</f>
        <v>0</v>
      </c>
      <c r="AE44" s="117"/>
      <c r="AF44" s="117"/>
      <c r="AG44" s="111">
        <f t="shared" si="0"/>
        <v>0</v>
      </c>
      <c r="AH44" s="111"/>
      <c r="AI44" s="111">
        <f t="shared" si="1"/>
        <v>0</v>
      </c>
      <c r="AJ44" s="111"/>
      <c r="AK44" s="111">
        <f t="shared" si="5"/>
        <v>0</v>
      </c>
      <c r="AL44" s="112"/>
      <c r="AM44" s="113">
        <f t="shared" si="2"/>
        <v>0</v>
      </c>
      <c r="AN44" s="111"/>
      <c r="AO44" s="113">
        <f t="shared" si="3"/>
        <v>0</v>
      </c>
      <c r="AP44" s="111"/>
      <c r="AQ44" s="113">
        <f t="shared" si="4"/>
        <v>0</v>
      </c>
      <c r="AU44" s="305"/>
      <c r="AV44" s="305"/>
      <c r="AW44" s="305"/>
      <c r="AX44" s="305"/>
      <c r="AY44" s="114"/>
      <c r="AZ44" s="114"/>
      <c r="BA44" s="114">
        <v>0</v>
      </c>
      <c r="BB44" s="114">
        <f>IF($K$18&lt;BB$24,0,IF($K$18&gt;BB$25,0,$AU44))</f>
        <v>0</v>
      </c>
      <c r="BC44" s="114">
        <f>IF($K$18&lt;BC$24,0,IF($K$18&gt;BC$25,0,$AV44))</f>
        <v>0</v>
      </c>
      <c r="BD44" s="114">
        <f>IF($K$18&lt;BD$24,0,IF($K$18&gt;BD$25,0,$AW44))</f>
        <v>0</v>
      </c>
      <c r="BE44" s="114">
        <f>IF($K$18&lt;BE$24,0,IF($K$18&gt;BE$25,0,$AX44))</f>
        <v>0</v>
      </c>
      <c r="BF44" s="114">
        <f>IF($K$18&lt;BF$24,0,IF($K$18&gt;BF$25,0,$AY44))</f>
        <v>0</v>
      </c>
      <c r="BG44" s="114">
        <f>IF($K$18&lt;BG$24,0,IF($K$18&gt;BG$25,0,$AZ44))</f>
        <v>0</v>
      </c>
      <c r="BH44" s="114">
        <f>IF($K$18&lt;BH$24,0,IF($K$18&gt;BH$25,0,$BA44))</f>
        <v>0</v>
      </c>
      <c r="BI44" s="110">
        <f>SUM(BB44:BH44)</f>
        <v>0</v>
      </c>
    </row>
    <row r="45" spans="1:61" ht="13" customHeight="1">
      <c r="A45" s="208" t="s">
        <v>110</v>
      </c>
      <c r="B45" s="94">
        <v>6228025006</v>
      </c>
      <c r="C45" s="96" t="s">
        <v>107</v>
      </c>
      <c r="D45" s="314">
        <v>0.18</v>
      </c>
      <c r="E45" s="97">
        <v>250</v>
      </c>
      <c r="F45" s="163"/>
      <c r="G45" s="181" t="s">
        <v>81</v>
      </c>
      <c r="H45" s="136" t="s">
        <v>108</v>
      </c>
      <c r="I45" s="201" t="s">
        <v>111</v>
      </c>
      <c r="J45" s="202"/>
      <c r="K45" s="202"/>
      <c r="L45" s="202"/>
      <c r="M45" s="202"/>
      <c r="N45" s="202"/>
      <c r="O45" s="202"/>
      <c r="P45" s="202"/>
      <c r="Q45" s="202"/>
      <c r="R45" s="202"/>
      <c r="S45" s="203"/>
      <c r="T45" s="129"/>
      <c r="U45" s="377"/>
      <c r="V45" s="378"/>
      <c r="W45" s="167"/>
      <c r="X45" s="379"/>
      <c r="Y45" s="380"/>
      <c r="Z45" s="77"/>
      <c r="AA45" s="49"/>
      <c r="AB45" s="82"/>
      <c r="AC45" s="77"/>
      <c r="AD45" s="5">
        <f t="shared" ref="AD45:AD94" si="15">SUM(U45,V45,X45,Y45,AB45)</f>
        <v>0</v>
      </c>
      <c r="AE45" s="117"/>
      <c r="AF45" s="117"/>
      <c r="AG45" s="111">
        <f t="shared" si="0"/>
        <v>0</v>
      </c>
      <c r="AH45" s="111"/>
      <c r="AI45" s="111">
        <f t="shared" si="1"/>
        <v>0</v>
      </c>
      <c r="AJ45" s="111"/>
      <c r="AK45" s="111">
        <f t="shared" si="5"/>
        <v>0</v>
      </c>
      <c r="AL45" s="112"/>
      <c r="AM45" s="113">
        <f t="shared" si="2"/>
        <v>0</v>
      </c>
      <c r="AN45" s="111"/>
      <c r="AO45" s="113">
        <f t="shared" si="3"/>
        <v>0</v>
      </c>
      <c r="AP45" s="111"/>
      <c r="AQ45" s="113">
        <f t="shared" si="4"/>
        <v>0</v>
      </c>
      <c r="AU45" s="305"/>
      <c r="AV45" s="305"/>
      <c r="AW45" s="305"/>
      <c r="AX45" s="305"/>
      <c r="AY45" s="114"/>
      <c r="AZ45" s="114"/>
      <c r="BA45" s="114">
        <v>0</v>
      </c>
      <c r="BB45" s="114">
        <f>IF($K$18&lt;BB$24,0,IF($K$18&gt;BB$25,0,$AU45))</f>
        <v>0</v>
      </c>
      <c r="BC45" s="114">
        <f>IF($K$18&lt;BC$24,0,IF($K$18&gt;BC$25,0,$AV45))</f>
        <v>0</v>
      </c>
      <c r="BD45" s="114">
        <f>IF($K$18&lt;BD$24,0,IF($K$18&gt;BD$25,0,$AW45))</f>
        <v>0</v>
      </c>
      <c r="BE45" s="114">
        <f>IF($K$18&lt;BE$24,0,IF($K$18&gt;BE$25,0,$AX45))</f>
        <v>0</v>
      </c>
      <c r="BF45" s="114">
        <f>IF($K$18&lt;BF$24,0,IF($K$18&gt;BF$25,0,$AY45))</f>
        <v>0</v>
      </c>
      <c r="BG45" s="114">
        <f>IF($K$18&lt;BG$24,0,IF($K$18&gt;BG$25,0,$AZ45))</f>
        <v>0</v>
      </c>
      <c r="BH45" s="114">
        <f>IF($K$18&lt;BH$24,0,IF($K$18&gt;BH$25,0,$BA45))</f>
        <v>0</v>
      </c>
      <c r="BI45" s="110">
        <f>SUM(BB45:BH45)</f>
        <v>0</v>
      </c>
    </row>
    <row r="46" spans="1:61" ht="13" customHeight="1">
      <c r="A46" s="208" t="s">
        <v>112</v>
      </c>
      <c r="B46" s="94">
        <v>6255525006</v>
      </c>
      <c r="C46" s="96" t="s">
        <v>107</v>
      </c>
      <c r="D46" s="314">
        <v>0.2</v>
      </c>
      <c r="E46" s="97">
        <v>250</v>
      </c>
      <c r="F46" s="163"/>
      <c r="G46" s="181" t="s">
        <v>74</v>
      </c>
      <c r="H46" s="136" t="s">
        <v>113</v>
      </c>
      <c r="I46" s="201" t="s">
        <v>114</v>
      </c>
      <c r="J46" s="202"/>
      <c r="K46" s="202"/>
      <c r="L46" s="202"/>
      <c r="M46" s="202"/>
      <c r="N46" s="202"/>
      <c r="O46" s="202"/>
      <c r="P46" s="202"/>
      <c r="Q46" s="202"/>
      <c r="R46" s="202"/>
      <c r="S46" s="203"/>
      <c r="T46" s="129"/>
      <c r="U46" s="377"/>
      <c r="V46" s="378"/>
      <c r="W46" s="167"/>
      <c r="X46" s="379"/>
      <c r="Y46" s="380"/>
      <c r="Z46" s="77"/>
      <c r="AA46" s="49"/>
      <c r="AB46" s="82"/>
      <c r="AC46" s="77"/>
      <c r="AD46" s="5">
        <f t="shared" si="15"/>
        <v>0</v>
      </c>
      <c r="AE46" s="117"/>
      <c r="AF46" s="117"/>
      <c r="AG46" s="111">
        <f t="shared" si="0"/>
        <v>0</v>
      </c>
      <c r="AH46" s="111"/>
      <c r="AI46" s="111">
        <f t="shared" si="1"/>
        <v>0</v>
      </c>
      <c r="AJ46" s="111"/>
      <c r="AK46" s="111">
        <f t="shared" si="5"/>
        <v>0</v>
      </c>
      <c r="AL46" s="112"/>
      <c r="AM46" s="113">
        <f t="shared" si="2"/>
        <v>0</v>
      </c>
      <c r="AN46" s="111"/>
      <c r="AO46" s="113">
        <f t="shared" si="3"/>
        <v>0</v>
      </c>
      <c r="AP46" s="111"/>
      <c r="AQ46" s="113">
        <f t="shared" si="4"/>
        <v>0</v>
      </c>
      <c r="AU46" s="305"/>
      <c r="AV46" s="305"/>
      <c r="AW46" s="305"/>
      <c r="AX46" s="305"/>
      <c r="AY46" s="114"/>
      <c r="AZ46" s="114"/>
      <c r="BA46" s="114">
        <v>0</v>
      </c>
      <c r="BB46" s="114">
        <f>IF($K$18&lt;BB$24,0,IF($K$18&gt;BB$25,0,$AU46))</f>
        <v>0</v>
      </c>
      <c r="BC46" s="114">
        <f>IF($K$18&lt;BC$24,0,IF($K$18&gt;BC$25,0,$AV46))</f>
        <v>0</v>
      </c>
      <c r="BD46" s="114">
        <f>IF($K$18&lt;BD$24,0,IF($K$18&gt;BD$25,0,$AW46))</f>
        <v>0</v>
      </c>
      <c r="BE46" s="114">
        <f>IF($K$18&lt;BE$24,0,IF($K$18&gt;BE$25,0,$AX46))</f>
        <v>0</v>
      </c>
      <c r="BF46" s="114">
        <f>IF($K$18&lt;BF$24,0,IF($K$18&gt;BF$25,0,$AY46))</f>
        <v>0</v>
      </c>
      <c r="BG46" s="114">
        <f>IF($K$18&lt;BG$24,0,IF($K$18&gt;BG$25,0,$AZ46))</f>
        <v>0</v>
      </c>
      <c r="BH46" s="114">
        <f>IF($K$18&lt;BH$24,0,IF($K$18&gt;BH$25,0,$BA46))</f>
        <v>0</v>
      </c>
      <c r="BI46" s="110">
        <f>SUM(BB46:BH46)</f>
        <v>0</v>
      </c>
    </row>
    <row r="47" spans="1:61" ht="13" customHeight="1">
      <c r="A47" s="138" t="s">
        <v>543</v>
      </c>
      <c r="B47" s="139">
        <v>6272010012</v>
      </c>
      <c r="C47" s="165" t="s">
        <v>107</v>
      </c>
      <c r="D47" s="317">
        <v>0.3</v>
      </c>
      <c r="E47" s="140">
        <v>250</v>
      </c>
      <c r="F47" s="162"/>
      <c r="G47" s="182" t="s">
        <v>74</v>
      </c>
      <c r="H47" s="141" t="s">
        <v>113</v>
      </c>
      <c r="I47" s="204" t="s">
        <v>542</v>
      </c>
      <c r="J47" s="205"/>
      <c r="K47" s="205"/>
      <c r="L47" s="205"/>
      <c r="M47" s="205"/>
      <c r="N47" s="205"/>
      <c r="O47" s="205"/>
      <c r="P47" s="205"/>
      <c r="Q47" s="205"/>
      <c r="R47" s="205"/>
      <c r="S47" s="206"/>
      <c r="T47" s="167"/>
      <c r="U47" s="398"/>
      <c r="V47" s="399"/>
      <c r="W47" s="167"/>
      <c r="X47" s="398"/>
      <c r="Y47" s="399"/>
      <c r="Z47" s="77"/>
      <c r="AA47" s="49"/>
      <c r="AB47" s="82"/>
      <c r="AC47" s="77"/>
      <c r="AD47" s="5">
        <f t="shared" ref="AD47" si="16">SUM(U47,V47,X47,Y47,AB47)</f>
        <v>0</v>
      </c>
      <c r="AE47" s="117"/>
      <c r="AF47" s="117"/>
      <c r="AG47" s="111">
        <f t="shared" ref="AG47" si="17">U47*E47</f>
        <v>0</v>
      </c>
      <c r="AH47" s="111"/>
      <c r="AI47" s="111">
        <f t="shared" ref="AI47" si="18">X47*E47</f>
        <v>0</v>
      </c>
      <c r="AJ47" s="111"/>
      <c r="AK47" s="111">
        <f t="shared" ref="AK47" si="19">SUM(AG47,AI47)</f>
        <v>0</v>
      </c>
      <c r="AL47" s="112"/>
      <c r="AM47" s="113">
        <f t="shared" ref="AM47" si="20">(U47*E47)*D47</f>
        <v>0</v>
      </c>
      <c r="AN47" s="111"/>
      <c r="AO47" s="113">
        <f t="shared" ref="AO47" si="21">(X47*E47)*D47</f>
        <v>0</v>
      </c>
      <c r="AP47" s="111"/>
      <c r="AQ47" s="113">
        <f t="shared" ref="AQ47" si="22">SUM(AM47:AO47)</f>
        <v>0</v>
      </c>
      <c r="AU47" s="305"/>
      <c r="AV47" s="305"/>
      <c r="AW47" s="305"/>
      <c r="AX47" s="305"/>
      <c r="AY47" s="114"/>
      <c r="AZ47" s="114"/>
      <c r="BA47" s="114">
        <v>0</v>
      </c>
      <c r="BB47" s="114">
        <f>IF($K$18&lt;BB$24,0,IF($K$18&gt;BB$25,0,$AU47))</f>
        <v>0</v>
      </c>
      <c r="BC47" s="114">
        <f>IF($K$18&lt;BC$24,0,IF($K$18&gt;BC$25,0,$AV47))</f>
        <v>0</v>
      </c>
      <c r="BD47" s="114">
        <f>IF($K$18&lt;BD$24,0,IF($K$18&gt;BD$25,0,$AW47))</f>
        <v>0</v>
      </c>
      <c r="BE47" s="114">
        <f>IF($K$18&lt;BE$24,0,IF($K$18&gt;BE$25,0,$AX47))</f>
        <v>0</v>
      </c>
      <c r="BF47" s="114">
        <f>IF($K$18&lt;BF$24,0,IF($K$18&gt;BF$25,0,$AY47))</f>
        <v>0</v>
      </c>
      <c r="BG47" s="114">
        <f>IF($K$18&lt;BG$24,0,IF($K$18&gt;BG$25,0,$AZ47))</f>
        <v>0</v>
      </c>
      <c r="BH47" s="114">
        <f>IF($K$18&lt;BH$24,0,IF($K$18&gt;BH$25,0,$BA47))</f>
        <v>0</v>
      </c>
      <c r="BI47" s="110">
        <f>SUM(BB47:BH47)</f>
        <v>0</v>
      </c>
    </row>
    <row r="48" spans="1:61" ht="15" customHeight="1">
      <c r="A48" s="326" t="s">
        <v>115</v>
      </c>
      <c r="B48" s="142"/>
      <c r="C48" s="143"/>
      <c r="D48" s="315"/>
      <c r="E48" s="144"/>
      <c r="F48" s="148"/>
      <c r="G48" s="180"/>
      <c r="H48" s="145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29"/>
      <c r="U48" s="311"/>
      <c r="V48" s="311"/>
      <c r="W48" s="129"/>
      <c r="X48" s="311"/>
      <c r="Y48" s="312"/>
      <c r="Z48" s="77"/>
      <c r="AA48" s="3"/>
      <c r="AB48" s="137"/>
      <c r="AC48" s="77"/>
      <c r="AD48" s="5">
        <f>SUM(AD49:AD52)</f>
        <v>0</v>
      </c>
      <c r="AE48" s="117"/>
      <c r="AF48" s="117"/>
      <c r="AG48" s="111"/>
      <c r="AH48" s="111"/>
      <c r="AI48" s="111"/>
      <c r="AJ48" s="111"/>
      <c r="AK48" s="111"/>
      <c r="AL48" s="112"/>
      <c r="AM48" s="113"/>
      <c r="AN48" s="111"/>
      <c r="AO48" s="113"/>
      <c r="AP48" s="111"/>
      <c r="AQ48" s="113"/>
      <c r="AU48" s="305"/>
      <c r="AV48" s="305"/>
      <c r="AW48" s="305"/>
      <c r="AX48" s="305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0"/>
    </row>
    <row r="49" spans="1:61" ht="13" customHeight="1">
      <c r="A49" s="171" t="s">
        <v>116</v>
      </c>
      <c r="B49" s="172">
        <v>6242010012</v>
      </c>
      <c r="C49" s="166" t="s">
        <v>73</v>
      </c>
      <c r="D49" s="313">
        <v>0.5</v>
      </c>
      <c r="E49" s="173">
        <v>100</v>
      </c>
      <c r="F49" s="175"/>
      <c r="G49" s="178" t="s">
        <v>88</v>
      </c>
      <c r="H49" s="174" t="s">
        <v>82</v>
      </c>
      <c r="I49" s="186" t="s">
        <v>117</v>
      </c>
      <c r="J49" s="187"/>
      <c r="K49" s="187"/>
      <c r="L49" s="187"/>
      <c r="M49" s="187"/>
      <c r="N49" s="187"/>
      <c r="O49" s="187"/>
      <c r="P49" s="187"/>
      <c r="Q49" s="187"/>
      <c r="R49" s="187"/>
      <c r="S49" s="188"/>
      <c r="T49" s="129"/>
      <c r="U49" s="392"/>
      <c r="V49" s="393"/>
      <c r="W49" s="167"/>
      <c r="X49" s="392"/>
      <c r="Y49" s="393"/>
      <c r="Z49" s="77"/>
      <c r="AA49" s="49"/>
      <c r="AB49" s="82"/>
      <c r="AC49" s="77"/>
      <c r="AD49" s="5">
        <f>SUM(U49,V49,X49,Y49,AB49)</f>
        <v>0</v>
      </c>
      <c r="AE49" s="117"/>
      <c r="AF49" s="117"/>
      <c r="AG49" s="111">
        <f t="shared" si="0"/>
        <v>0</v>
      </c>
      <c r="AH49" s="111"/>
      <c r="AI49" s="111">
        <f t="shared" si="1"/>
        <v>0</v>
      </c>
      <c r="AJ49" s="111"/>
      <c r="AK49" s="111">
        <f t="shared" si="5"/>
        <v>0</v>
      </c>
      <c r="AL49" s="112"/>
      <c r="AM49" s="113">
        <f t="shared" si="2"/>
        <v>0</v>
      </c>
      <c r="AN49" s="111"/>
      <c r="AO49" s="113">
        <f t="shared" si="3"/>
        <v>0</v>
      </c>
      <c r="AP49" s="111"/>
      <c r="AQ49" s="113">
        <f t="shared" si="4"/>
        <v>0</v>
      </c>
      <c r="AU49" s="305"/>
      <c r="AV49" s="305"/>
      <c r="AW49" s="305"/>
      <c r="AX49" s="305"/>
      <c r="AY49" s="114"/>
      <c r="AZ49" s="114"/>
      <c r="BA49" s="114">
        <v>0</v>
      </c>
      <c r="BB49" s="114">
        <f>IF($K$18&lt;BB$24,0,IF($K$18&gt;BB$25,0,$AU49))</f>
        <v>0</v>
      </c>
      <c r="BC49" s="114">
        <f>IF($K$18&lt;BC$24,0,IF($K$18&gt;BC$25,0,$AV49))</f>
        <v>0</v>
      </c>
      <c r="BD49" s="114">
        <f>IF($K$18&lt;BD$24,0,IF($K$18&gt;BD$25,0,$AW49))</f>
        <v>0</v>
      </c>
      <c r="BE49" s="114">
        <f>IF($K$18&lt;BE$24,0,IF($K$18&gt;BE$25,0,$AX49))</f>
        <v>0</v>
      </c>
      <c r="BF49" s="114">
        <f>IF($K$18&lt;BF$24,0,IF($K$18&gt;BF$25,0,$AY49))</f>
        <v>0</v>
      </c>
      <c r="BG49" s="114">
        <f>IF($K$18&lt;BG$24,0,IF($K$18&gt;BG$25,0,$AZ49))</f>
        <v>0</v>
      </c>
      <c r="BH49" s="114">
        <f>IF($K$18&lt;BH$24,0,IF($K$18&gt;BH$25,0,$BA49))</f>
        <v>0</v>
      </c>
      <c r="BI49" s="110">
        <f>SUM(BB49:BH49)</f>
        <v>0</v>
      </c>
    </row>
    <row r="50" spans="1:61" ht="13" customHeight="1">
      <c r="A50" s="95" t="s">
        <v>118</v>
      </c>
      <c r="B50" s="94">
        <v>6242110012</v>
      </c>
      <c r="C50" s="96" t="s">
        <v>73</v>
      </c>
      <c r="D50" s="314">
        <v>0.5</v>
      </c>
      <c r="E50" s="97">
        <v>100</v>
      </c>
      <c r="F50" s="98"/>
      <c r="G50" s="181" t="s">
        <v>88</v>
      </c>
      <c r="H50" s="136" t="s">
        <v>82</v>
      </c>
      <c r="I50" s="196" t="s">
        <v>119</v>
      </c>
      <c r="J50" s="197"/>
      <c r="K50" s="197"/>
      <c r="L50" s="197"/>
      <c r="M50" s="197"/>
      <c r="N50" s="197"/>
      <c r="O50" s="197"/>
      <c r="P50" s="197"/>
      <c r="Q50" s="197"/>
      <c r="R50" s="197"/>
      <c r="S50" s="198"/>
      <c r="T50" s="129"/>
      <c r="U50" s="379"/>
      <c r="V50" s="380"/>
      <c r="W50" s="129"/>
      <c r="X50" s="379"/>
      <c r="Y50" s="380"/>
      <c r="Z50" s="77"/>
      <c r="AA50" s="49"/>
      <c r="AB50" s="82"/>
      <c r="AC50" s="77"/>
      <c r="AD50" s="5">
        <f>SUM(U50,V50,X50,Y50,AB50)</f>
        <v>0</v>
      </c>
      <c r="AE50" s="117"/>
      <c r="AF50" s="117"/>
      <c r="AG50" s="111">
        <f t="shared" si="0"/>
        <v>0</v>
      </c>
      <c r="AH50" s="111"/>
      <c r="AI50" s="111">
        <f t="shared" si="1"/>
        <v>0</v>
      </c>
      <c r="AJ50" s="111"/>
      <c r="AK50" s="111">
        <f t="shared" si="5"/>
        <v>0</v>
      </c>
      <c r="AL50" s="112"/>
      <c r="AM50" s="113">
        <f t="shared" si="2"/>
        <v>0</v>
      </c>
      <c r="AN50" s="111"/>
      <c r="AO50" s="113">
        <f t="shared" si="3"/>
        <v>0</v>
      </c>
      <c r="AP50" s="111"/>
      <c r="AQ50" s="113">
        <f t="shared" si="4"/>
        <v>0</v>
      </c>
      <c r="AU50" s="305"/>
      <c r="AV50" s="305"/>
      <c r="AW50" s="305"/>
      <c r="AX50" s="305"/>
      <c r="AY50" s="114"/>
      <c r="AZ50" s="114"/>
      <c r="BA50" s="114">
        <v>0</v>
      </c>
      <c r="BB50" s="114">
        <f>IF($K$18&lt;BB$24,0,IF($K$18&gt;BB$25,0,$AU50))</f>
        <v>0</v>
      </c>
      <c r="BC50" s="114">
        <f>IF($K$18&lt;BC$24,0,IF($K$18&gt;BC$25,0,$AV50))</f>
        <v>0</v>
      </c>
      <c r="BD50" s="114">
        <f>IF($K$18&lt;BD$24,0,IF($K$18&gt;BD$25,0,$AW50))</f>
        <v>0</v>
      </c>
      <c r="BE50" s="114">
        <f>IF($K$18&lt;BE$24,0,IF($K$18&gt;BE$25,0,$AX50))</f>
        <v>0</v>
      </c>
      <c r="BF50" s="114">
        <f>IF($K$18&lt;BF$24,0,IF($K$18&gt;BF$25,0,$AY50))</f>
        <v>0</v>
      </c>
      <c r="BG50" s="114">
        <f>IF($K$18&lt;BG$24,0,IF($K$18&gt;BG$25,0,$AZ50))</f>
        <v>0</v>
      </c>
      <c r="BH50" s="114">
        <f>IF($K$18&lt;BH$24,0,IF($K$18&gt;BH$25,0,$BA50))</f>
        <v>0</v>
      </c>
      <c r="BI50" s="110">
        <f>SUM(BB50:BH50)</f>
        <v>0</v>
      </c>
    </row>
    <row r="51" spans="1:61" ht="13" customHeight="1">
      <c r="A51" s="95" t="s">
        <v>120</v>
      </c>
      <c r="B51" s="94">
        <v>6260510012</v>
      </c>
      <c r="C51" s="96" t="s">
        <v>73</v>
      </c>
      <c r="D51" s="314">
        <v>0.47</v>
      </c>
      <c r="E51" s="97">
        <v>100</v>
      </c>
      <c r="F51" s="98"/>
      <c r="G51" s="181" t="s">
        <v>81</v>
      </c>
      <c r="H51" s="136" t="s">
        <v>121</v>
      </c>
      <c r="I51" s="193" t="s">
        <v>122</v>
      </c>
      <c r="J51" s="194"/>
      <c r="K51" s="194"/>
      <c r="L51" s="194"/>
      <c r="M51" s="194"/>
      <c r="N51" s="194"/>
      <c r="O51" s="194"/>
      <c r="P51" s="194"/>
      <c r="Q51" s="194"/>
      <c r="R51" s="194"/>
      <c r="S51" s="195"/>
      <c r="T51" s="129"/>
      <c r="U51" s="377"/>
      <c r="V51" s="378"/>
      <c r="W51" s="129"/>
      <c r="X51" s="379"/>
      <c r="Y51" s="380"/>
      <c r="Z51" s="77"/>
      <c r="AA51" s="49"/>
      <c r="AB51" s="82"/>
      <c r="AC51" s="77"/>
      <c r="AD51" s="5">
        <f t="shared" si="15"/>
        <v>0</v>
      </c>
      <c r="AE51" s="117"/>
      <c r="AF51" s="117"/>
      <c r="AG51" s="111">
        <f t="shared" si="0"/>
        <v>0</v>
      </c>
      <c r="AH51" s="111"/>
      <c r="AI51" s="111">
        <f t="shared" si="1"/>
        <v>0</v>
      </c>
      <c r="AJ51" s="111"/>
      <c r="AK51" s="111">
        <f t="shared" si="5"/>
        <v>0</v>
      </c>
      <c r="AL51" s="112"/>
      <c r="AM51" s="113">
        <f t="shared" si="2"/>
        <v>0</v>
      </c>
      <c r="AN51" s="111"/>
      <c r="AO51" s="113">
        <f t="shared" si="3"/>
        <v>0</v>
      </c>
      <c r="AP51" s="111"/>
      <c r="AQ51" s="113">
        <f t="shared" si="4"/>
        <v>0</v>
      </c>
      <c r="AU51" s="305"/>
      <c r="AV51" s="305"/>
      <c r="AW51" s="305"/>
      <c r="AX51" s="305"/>
      <c r="AY51" s="114"/>
      <c r="AZ51" s="114"/>
      <c r="BA51" s="114">
        <v>0</v>
      </c>
      <c r="BB51" s="114">
        <f>IF($K$18&lt;BB$24,0,IF($K$18&gt;BB$25,0,$AU51))</f>
        <v>0</v>
      </c>
      <c r="BC51" s="114">
        <f>IF($K$18&lt;BC$24,0,IF($K$18&gt;BC$25,0,$AV51))</f>
        <v>0</v>
      </c>
      <c r="BD51" s="114">
        <f>IF($K$18&lt;BD$24,0,IF($K$18&gt;BD$25,0,$AW51))</f>
        <v>0</v>
      </c>
      <c r="BE51" s="114">
        <f>IF($K$18&lt;BE$24,0,IF($K$18&gt;BE$25,0,$AX51))</f>
        <v>0</v>
      </c>
      <c r="BF51" s="114">
        <f>IF($K$18&lt;BF$24,0,IF($K$18&gt;BF$25,0,$AY51))</f>
        <v>0</v>
      </c>
      <c r="BG51" s="114">
        <f>IF($K$18&lt;BG$24,0,IF($K$18&gt;BG$25,0,$AZ51))</f>
        <v>0</v>
      </c>
      <c r="BH51" s="114">
        <f>IF($K$18&lt;BH$24,0,IF($K$18&gt;BH$25,0,$BA51))</f>
        <v>0</v>
      </c>
      <c r="BI51" s="110">
        <f>SUM(BB51:BH51)</f>
        <v>0</v>
      </c>
    </row>
    <row r="52" spans="1:61" ht="13" customHeight="1">
      <c r="A52" s="138" t="s">
        <v>123</v>
      </c>
      <c r="B52" s="139">
        <v>6289710012</v>
      </c>
      <c r="C52" s="165" t="s">
        <v>73</v>
      </c>
      <c r="D52" s="317">
        <v>0.45</v>
      </c>
      <c r="E52" s="140">
        <v>100</v>
      </c>
      <c r="F52" s="333"/>
      <c r="G52" s="179" t="s">
        <v>81</v>
      </c>
      <c r="H52" s="141" t="s">
        <v>121</v>
      </c>
      <c r="I52" s="211" t="s">
        <v>124</v>
      </c>
      <c r="J52" s="212"/>
      <c r="K52" s="212"/>
      <c r="L52" s="212"/>
      <c r="M52" s="212"/>
      <c r="N52" s="212"/>
      <c r="O52" s="212"/>
      <c r="P52" s="212"/>
      <c r="Q52" s="212"/>
      <c r="R52" s="212"/>
      <c r="S52" s="213"/>
      <c r="T52" s="167"/>
      <c r="U52" s="390"/>
      <c r="V52" s="391"/>
      <c r="W52" s="167"/>
      <c r="X52" s="383"/>
      <c r="Y52" s="384"/>
      <c r="Z52" s="77"/>
      <c r="AA52" s="49"/>
      <c r="AB52" s="82"/>
      <c r="AC52" s="77"/>
      <c r="AD52" s="5">
        <f t="shared" si="15"/>
        <v>0</v>
      </c>
      <c r="AE52" s="117"/>
      <c r="AF52" s="117"/>
      <c r="AG52" s="111">
        <f t="shared" si="0"/>
        <v>0</v>
      </c>
      <c r="AH52" s="111"/>
      <c r="AI52" s="111">
        <f t="shared" si="1"/>
        <v>0</v>
      </c>
      <c r="AJ52" s="111"/>
      <c r="AK52" s="111">
        <f t="shared" si="5"/>
        <v>0</v>
      </c>
      <c r="AL52" s="112"/>
      <c r="AM52" s="113">
        <f t="shared" si="2"/>
        <v>0</v>
      </c>
      <c r="AN52" s="111"/>
      <c r="AO52" s="113">
        <f t="shared" si="3"/>
        <v>0</v>
      </c>
      <c r="AP52" s="111"/>
      <c r="AQ52" s="113">
        <f t="shared" si="4"/>
        <v>0</v>
      </c>
      <c r="AU52" s="305"/>
      <c r="AV52" s="305"/>
      <c r="AW52" s="305"/>
      <c r="AX52" s="305"/>
      <c r="AY52" s="114"/>
      <c r="AZ52" s="114"/>
      <c r="BA52" s="114">
        <v>0</v>
      </c>
      <c r="BB52" s="114">
        <f>IF($K$18&lt;BB$24,0,IF($K$18&gt;BB$25,0,$AU52))</f>
        <v>0</v>
      </c>
      <c r="BC52" s="114">
        <f>IF($K$18&lt;BC$24,0,IF($K$18&gt;BC$25,0,$AV52))</f>
        <v>0</v>
      </c>
      <c r="BD52" s="114">
        <f>IF($K$18&lt;BD$24,0,IF($K$18&gt;BD$25,0,$AW52))</f>
        <v>0</v>
      </c>
      <c r="BE52" s="114">
        <f>IF($K$18&lt;BE$24,0,IF($K$18&gt;BE$25,0,$AX52))</f>
        <v>0</v>
      </c>
      <c r="BF52" s="114">
        <f>IF($K$18&lt;BF$24,0,IF($K$18&gt;BF$25,0,$AY52))</f>
        <v>0</v>
      </c>
      <c r="BG52" s="114">
        <f>IF($K$18&lt;BG$24,0,IF($K$18&gt;BG$25,0,$AZ52))</f>
        <v>0</v>
      </c>
      <c r="BH52" s="114">
        <f>IF($K$18&lt;BH$24,0,IF($K$18&gt;BH$25,0,$BA52))</f>
        <v>0</v>
      </c>
      <c r="BI52" s="110">
        <f>SUM(BB52:BH52)</f>
        <v>0</v>
      </c>
    </row>
    <row r="53" spans="1:61" ht="15" customHeight="1">
      <c r="A53" s="328" t="s">
        <v>125</v>
      </c>
      <c r="B53" s="199"/>
      <c r="C53" s="147"/>
      <c r="D53" s="318"/>
      <c r="E53" s="200"/>
      <c r="F53" s="148"/>
      <c r="G53" s="180"/>
      <c r="H53" s="20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129"/>
      <c r="U53" s="23"/>
      <c r="V53" s="23"/>
      <c r="W53" s="129"/>
      <c r="X53" s="23"/>
      <c r="Y53" s="290"/>
      <c r="Z53" s="77"/>
      <c r="AA53" s="3"/>
      <c r="AB53" s="137"/>
      <c r="AC53" s="77"/>
      <c r="AD53" s="5">
        <f>SUM(AD54:AD57)</f>
        <v>0</v>
      </c>
      <c r="AE53" s="117"/>
      <c r="AF53" s="117"/>
      <c r="AG53" s="111"/>
      <c r="AH53" s="111"/>
      <c r="AI53" s="111"/>
      <c r="AJ53" s="111"/>
      <c r="AK53" s="111"/>
      <c r="AL53" s="112"/>
      <c r="AM53" s="113"/>
      <c r="AN53" s="111"/>
      <c r="AO53" s="113"/>
      <c r="AP53" s="111"/>
      <c r="AQ53" s="113"/>
      <c r="AU53" s="305"/>
      <c r="AV53" s="305"/>
      <c r="AW53" s="305"/>
      <c r="AX53" s="305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0"/>
    </row>
    <row r="54" spans="1:61" ht="13" customHeight="1">
      <c r="A54" s="171" t="s">
        <v>126</v>
      </c>
      <c r="B54" s="172">
        <v>6240510012</v>
      </c>
      <c r="C54" s="166" t="s">
        <v>73</v>
      </c>
      <c r="D54" s="313">
        <v>0.48</v>
      </c>
      <c r="E54" s="173">
        <v>100</v>
      </c>
      <c r="F54" s="98"/>
      <c r="G54" s="178" t="s">
        <v>81</v>
      </c>
      <c r="H54" s="174" t="s">
        <v>121</v>
      </c>
      <c r="I54" s="186" t="s">
        <v>127</v>
      </c>
      <c r="J54" s="187"/>
      <c r="K54" s="187"/>
      <c r="L54" s="187"/>
      <c r="M54" s="187"/>
      <c r="N54" s="187"/>
      <c r="O54" s="187"/>
      <c r="P54" s="187"/>
      <c r="Q54" s="187"/>
      <c r="R54" s="187"/>
      <c r="S54" s="188"/>
      <c r="T54" s="129"/>
      <c r="U54" s="381"/>
      <c r="V54" s="382"/>
      <c r="W54" s="129"/>
      <c r="X54" s="392"/>
      <c r="Y54" s="393"/>
      <c r="Z54" s="77"/>
      <c r="AA54" s="49"/>
      <c r="AB54" s="82"/>
      <c r="AC54" s="77"/>
      <c r="AD54" s="5">
        <f>SUM(U54,V54,X54,Y54,AB54)</f>
        <v>0</v>
      </c>
      <c r="AE54" s="117"/>
      <c r="AF54" s="117"/>
      <c r="AG54" s="111">
        <f t="shared" si="0"/>
        <v>0</v>
      </c>
      <c r="AH54" s="111"/>
      <c r="AI54" s="111">
        <f t="shared" si="1"/>
        <v>0</v>
      </c>
      <c r="AJ54" s="111"/>
      <c r="AK54" s="111">
        <f t="shared" si="5"/>
        <v>0</v>
      </c>
      <c r="AL54" s="112"/>
      <c r="AM54" s="113">
        <f t="shared" si="2"/>
        <v>0</v>
      </c>
      <c r="AN54" s="111"/>
      <c r="AO54" s="113">
        <f t="shared" si="3"/>
        <v>0</v>
      </c>
      <c r="AP54" s="111"/>
      <c r="AQ54" s="113">
        <f t="shared" si="4"/>
        <v>0</v>
      </c>
      <c r="AU54" s="305"/>
      <c r="AV54" s="305"/>
      <c r="AW54" s="305"/>
      <c r="AX54" s="305"/>
      <c r="AY54" s="114"/>
      <c r="AZ54" s="114"/>
      <c r="BA54" s="114">
        <v>0</v>
      </c>
      <c r="BB54" s="114">
        <f>IF($K$18&lt;BB$24,0,IF($K$18&gt;BB$25,0,$AU54))</f>
        <v>0</v>
      </c>
      <c r="BC54" s="114">
        <f>IF($K$18&lt;BC$24,0,IF($K$18&gt;BC$25,0,$AV54))</f>
        <v>0</v>
      </c>
      <c r="BD54" s="114">
        <f>IF($K$18&lt;BD$24,0,IF($K$18&gt;BD$25,0,$AW54))</f>
        <v>0</v>
      </c>
      <c r="BE54" s="114">
        <f>IF($K$18&lt;BE$24,0,IF($K$18&gt;BE$25,0,$AX54))</f>
        <v>0</v>
      </c>
      <c r="BF54" s="114">
        <f>IF($K$18&lt;BF$24,0,IF($K$18&gt;BF$25,0,$AY54))</f>
        <v>0</v>
      </c>
      <c r="BG54" s="114">
        <f>IF($K$18&lt;BG$24,0,IF($K$18&gt;BG$25,0,$AZ54))</f>
        <v>0</v>
      </c>
      <c r="BH54" s="114">
        <f>IF($K$18&lt;BH$24,0,IF($K$18&gt;BH$25,0,$BA54))</f>
        <v>0</v>
      </c>
      <c r="BI54" s="110">
        <f>SUM(BB54:BH54)</f>
        <v>0</v>
      </c>
    </row>
    <row r="55" spans="1:61" ht="13" customHeight="1">
      <c r="A55" s="95" t="s">
        <v>128</v>
      </c>
      <c r="B55" s="94">
        <v>6258010012</v>
      </c>
      <c r="C55" s="96" t="s">
        <v>73</v>
      </c>
      <c r="D55" s="314">
        <v>0.51</v>
      </c>
      <c r="E55" s="97">
        <v>100</v>
      </c>
      <c r="F55" s="98"/>
      <c r="G55" s="181" t="s">
        <v>81</v>
      </c>
      <c r="H55" s="136" t="s">
        <v>121</v>
      </c>
      <c r="I55" s="196" t="s">
        <v>129</v>
      </c>
      <c r="J55" s="197"/>
      <c r="K55" s="197"/>
      <c r="L55" s="197"/>
      <c r="M55" s="197"/>
      <c r="N55" s="197"/>
      <c r="O55" s="197"/>
      <c r="P55" s="197"/>
      <c r="Q55" s="197"/>
      <c r="R55" s="197"/>
      <c r="S55" s="198"/>
      <c r="T55" s="129"/>
      <c r="U55" s="377"/>
      <c r="V55" s="378"/>
      <c r="W55" s="129"/>
      <c r="X55" s="379"/>
      <c r="Y55" s="380"/>
      <c r="Z55" s="77"/>
      <c r="AA55" s="49"/>
      <c r="AB55" s="82"/>
      <c r="AC55" s="77"/>
      <c r="AD55" s="5">
        <f t="shared" si="15"/>
        <v>0</v>
      </c>
      <c r="AE55" s="117"/>
      <c r="AF55" s="117"/>
      <c r="AG55" s="111">
        <f t="shared" si="0"/>
        <v>0</v>
      </c>
      <c r="AH55" s="111"/>
      <c r="AI55" s="111">
        <f t="shared" si="1"/>
        <v>0</v>
      </c>
      <c r="AJ55" s="111"/>
      <c r="AK55" s="111">
        <f t="shared" si="5"/>
        <v>0</v>
      </c>
      <c r="AL55" s="112"/>
      <c r="AM55" s="113">
        <f t="shared" si="2"/>
        <v>0</v>
      </c>
      <c r="AN55" s="111"/>
      <c r="AO55" s="113">
        <f t="shared" si="3"/>
        <v>0</v>
      </c>
      <c r="AP55" s="111"/>
      <c r="AQ55" s="113">
        <f t="shared" si="4"/>
        <v>0</v>
      </c>
      <c r="AU55" s="305"/>
      <c r="AV55" s="305"/>
      <c r="AW55" s="305"/>
      <c r="AX55" s="305"/>
      <c r="AY55" s="114"/>
      <c r="AZ55" s="114"/>
      <c r="BA55" s="114">
        <v>0</v>
      </c>
      <c r="BB55" s="114">
        <f>IF($K$18&lt;BB$24,0,IF($K$18&gt;BB$25,0,$AU55))</f>
        <v>0</v>
      </c>
      <c r="BC55" s="114">
        <f>IF($K$18&lt;BC$24,0,IF($K$18&gt;BC$25,0,$AV55))</f>
        <v>0</v>
      </c>
      <c r="BD55" s="114">
        <f>IF($K$18&lt;BD$24,0,IF($K$18&gt;BD$25,0,$AW55))</f>
        <v>0</v>
      </c>
      <c r="BE55" s="114">
        <f>IF($K$18&lt;BE$24,0,IF($K$18&gt;BE$25,0,$AX55))</f>
        <v>0</v>
      </c>
      <c r="BF55" s="114">
        <f>IF($K$18&lt;BF$24,0,IF($K$18&gt;BF$25,0,$AY55))</f>
        <v>0</v>
      </c>
      <c r="BG55" s="114">
        <f>IF($K$18&lt;BG$24,0,IF($K$18&gt;BG$25,0,$AZ55))</f>
        <v>0</v>
      </c>
      <c r="BH55" s="114">
        <f>IF($K$18&lt;BH$24,0,IF($K$18&gt;BH$25,0,$BA55))</f>
        <v>0</v>
      </c>
      <c r="BI55" s="110">
        <f>SUM(BB55:BH55)</f>
        <v>0</v>
      </c>
    </row>
    <row r="56" spans="1:61" ht="13" customHeight="1">
      <c r="A56" s="95" t="s">
        <v>130</v>
      </c>
      <c r="B56" s="94">
        <v>6274010012</v>
      </c>
      <c r="C56" s="96" t="s">
        <v>73</v>
      </c>
      <c r="D56" s="314">
        <v>0.48</v>
      </c>
      <c r="E56" s="97">
        <v>100</v>
      </c>
      <c r="F56" s="98"/>
      <c r="G56" s="181" t="s">
        <v>81</v>
      </c>
      <c r="H56" s="136" t="s">
        <v>131</v>
      </c>
      <c r="I56" s="196" t="s">
        <v>132</v>
      </c>
      <c r="J56" s="197"/>
      <c r="K56" s="197"/>
      <c r="L56" s="197"/>
      <c r="M56" s="197"/>
      <c r="N56" s="197"/>
      <c r="O56" s="197"/>
      <c r="P56" s="197"/>
      <c r="Q56" s="197"/>
      <c r="R56" s="197"/>
      <c r="S56" s="198"/>
      <c r="T56" s="129"/>
      <c r="U56" s="377"/>
      <c r="V56" s="378"/>
      <c r="W56" s="129"/>
      <c r="X56" s="379"/>
      <c r="Y56" s="380"/>
      <c r="Z56" s="77"/>
      <c r="AA56" s="49"/>
      <c r="AB56" s="82"/>
      <c r="AC56" s="77"/>
      <c r="AD56" s="5">
        <f t="shared" si="15"/>
        <v>0</v>
      </c>
      <c r="AE56" s="117"/>
      <c r="AF56" s="117"/>
      <c r="AG56" s="111">
        <f t="shared" si="0"/>
        <v>0</v>
      </c>
      <c r="AH56" s="111"/>
      <c r="AI56" s="111">
        <f t="shared" si="1"/>
        <v>0</v>
      </c>
      <c r="AJ56" s="111"/>
      <c r="AK56" s="111">
        <f t="shared" si="5"/>
        <v>0</v>
      </c>
      <c r="AL56" s="112"/>
      <c r="AM56" s="113">
        <f t="shared" si="2"/>
        <v>0</v>
      </c>
      <c r="AN56" s="111"/>
      <c r="AO56" s="113">
        <f t="shared" si="3"/>
        <v>0</v>
      </c>
      <c r="AP56" s="111"/>
      <c r="AQ56" s="113">
        <f t="shared" si="4"/>
        <v>0</v>
      </c>
      <c r="AU56" s="305"/>
      <c r="AV56" s="305"/>
      <c r="AW56" s="305"/>
      <c r="AX56" s="305"/>
      <c r="AY56" s="114"/>
      <c r="AZ56" s="114"/>
      <c r="BA56" s="114">
        <v>0</v>
      </c>
      <c r="BB56" s="114">
        <f>IF($K$18&lt;BB$24,0,IF($K$18&gt;BB$25,0,$AU56))</f>
        <v>0</v>
      </c>
      <c r="BC56" s="114">
        <f>IF($K$18&lt;BC$24,0,IF($K$18&gt;BC$25,0,$AV56))</f>
        <v>0</v>
      </c>
      <c r="BD56" s="114">
        <f>IF($K$18&lt;BD$24,0,IF($K$18&gt;BD$25,0,$AW56))</f>
        <v>0</v>
      </c>
      <c r="BE56" s="114">
        <f>IF($K$18&lt;BE$24,0,IF($K$18&gt;BE$25,0,$AX56))</f>
        <v>0</v>
      </c>
      <c r="BF56" s="114">
        <f>IF($K$18&lt;BF$24,0,IF($K$18&gt;BF$25,0,$AY56))</f>
        <v>0</v>
      </c>
      <c r="BG56" s="114">
        <f>IF($K$18&lt;BG$24,0,IF($K$18&gt;BG$25,0,$AZ56))</f>
        <v>0</v>
      </c>
      <c r="BH56" s="114">
        <f>IF($K$18&lt;BH$24,0,IF($K$18&gt;BH$25,0,$BA56))</f>
        <v>0</v>
      </c>
      <c r="BI56" s="110">
        <f>SUM(BB56:BH56)</f>
        <v>0</v>
      </c>
    </row>
    <row r="57" spans="1:61" ht="13" customHeight="1">
      <c r="A57" s="95" t="s">
        <v>133</v>
      </c>
      <c r="B57" s="94">
        <v>6288510012</v>
      </c>
      <c r="C57" s="96" t="s">
        <v>73</v>
      </c>
      <c r="D57" s="314">
        <v>0.54</v>
      </c>
      <c r="E57" s="192">
        <v>100</v>
      </c>
      <c r="F57" s="358"/>
      <c r="G57" s="181" t="s">
        <v>81</v>
      </c>
      <c r="H57" s="136" t="s">
        <v>121</v>
      </c>
      <c r="I57" s="196" t="s">
        <v>134</v>
      </c>
      <c r="J57" s="197"/>
      <c r="K57" s="197"/>
      <c r="L57" s="197"/>
      <c r="M57" s="197"/>
      <c r="N57" s="197"/>
      <c r="O57" s="197"/>
      <c r="P57" s="197"/>
      <c r="Q57" s="197"/>
      <c r="R57" s="197"/>
      <c r="S57" s="198"/>
      <c r="T57" s="359"/>
      <c r="U57" s="377"/>
      <c r="V57" s="378"/>
      <c r="W57" s="359"/>
      <c r="X57" s="379"/>
      <c r="Y57" s="380"/>
      <c r="Z57" s="77"/>
      <c r="AA57" s="49"/>
      <c r="AB57" s="82"/>
      <c r="AC57" s="77"/>
      <c r="AD57" s="5">
        <f t="shared" si="15"/>
        <v>0</v>
      </c>
      <c r="AE57" s="117"/>
      <c r="AF57" s="117"/>
      <c r="AG57" s="111">
        <f t="shared" si="0"/>
        <v>0</v>
      </c>
      <c r="AH57" s="111"/>
      <c r="AI57" s="111">
        <f t="shared" si="1"/>
        <v>0</v>
      </c>
      <c r="AJ57" s="111"/>
      <c r="AK57" s="111">
        <f t="shared" si="5"/>
        <v>0</v>
      </c>
      <c r="AL57" s="112"/>
      <c r="AM57" s="113">
        <f t="shared" si="2"/>
        <v>0</v>
      </c>
      <c r="AN57" s="111"/>
      <c r="AO57" s="113">
        <f t="shared" si="3"/>
        <v>0</v>
      </c>
      <c r="AP57" s="111"/>
      <c r="AQ57" s="113">
        <f t="shared" si="4"/>
        <v>0</v>
      </c>
      <c r="AU57" s="305"/>
      <c r="AV57" s="305"/>
      <c r="AW57" s="305"/>
      <c r="AX57" s="305"/>
      <c r="AY57" s="114"/>
      <c r="AZ57" s="114"/>
      <c r="BA57" s="114">
        <v>0</v>
      </c>
      <c r="BB57" s="114">
        <f>IF($K$18&lt;BB$24,0,IF($K$18&gt;BB$25,0,$AU57))</f>
        <v>0</v>
      </c>
      <c r="BC57" s="114">
        <f>IF($K$18&lt;BC$24,0,IF($K$18&gt;BC$25,0,$AV57))</f>
        <v>0</v>
      </c>
      <c r="BD57" s="114">
        <f>IF($K$18&lt;BD$24,0,IF($K$18&gt;BD$25,0,$AW57))</f>
        <v>0</v>
      </c>
      <c r="BE57" s="114">
        <f>IF($K$18&lt;BE$24,0,IF($K$18&gt;BE$25,0,$AX57))</f>
        <v>0</v>
      </c>
      <c r="BF57" s="114">
        <f>IF($K$18&lt;BF$24,0,IF($K$18&gt;BF$25,0,$AY57))</f>
        <v>0</v>
      </c>
      <c r="BG57" s="114">
        <f>IF($K$18&lt;BG$24,0,IF($K$18&gt;BG$25,0,$AZ57))</f>
        <v>0</v>
      </c>
      <c r="BH57" s="114">
        <f>IF($K$18&lt;BH$24,0,IF($K$18&gt;BH$25,0,$BA57))</f>
        <v>0</v>
      </c>
      <c r="BI57" s="110">
        <f>SUM(BB57:BH57)</f>
        <v>0</v>
      </c>
    </row>
    <row r="58" spans="1:61" ht="13" customHeight="1">
      <c r="A58" s="355" t="s">
        <v>536</v>
      </c>
      <c r="B58" s="356">
        <v>6289010012</v>
      </c>
      <c r="C58" s="330" t="s">
        <v>73</v>
      </c>
      <c r="D58" s="357">
        <v>0.54</v>
      </c>
      <c r="E58" s="334">
        <v>100</v>
      </c>
      <c r="F58" s="333"/>
      <c r="G58" s="182" t="s">
        <v>135</v>
      </c>
      <c r="H58" s="141" t="s">
        <v>136</v>
      </c>
      <c r="I58" s="353" t="s">
        <v>137</v>
      </c>
      <c r="J58" s="223"/>
      <c r="K58" s="223"/>
      <c r="L58" s="223"/>
      <c r="M58" s="223"/>
      <c r="N58" s="223"/>
      <c r="O58" s="223"/>
      <c r="P58" s="223"/>
      <c r="Q58" s="223"/>
      <c r="R58" s="223"/>
      <c r="S58" s="354"/>
      <c r="T58" s="167"/>
      <c r="U58" s="396"/>
      <c r="V58" s="397"/>
      <c r="W58" s="167"/>
      <c r="X58" s="398"/>
      <c r="Y58" s="399"/>
      <c r="Z58" s="77"/>
      <c r="AA58" s="49"/>
      <c r="AB58" s="82"/>
      <c r="AC58" s="77"/>
      <c r="AD58" s="5">
        <f t="shared" ref="AD58" si="23">SUM(U58,V58,X58,Y58,AB58)</f>
        <v>0</v>
      </c>
      <c r="AE58" s="117"/>
      <c r="AF58" s="117"/>
      <c r="AG58" s="111">
        <f t="shared" ref="AG58" si="24">U58*E58</f>
        <v>0</v>
      </c>
      <c r="AH58" s="111"/>
      <c r="AI58" s="111">
        <f t="shared" ref="AI58" si="25">X58*E58</f>
        <v>0</v>
      </c>
      <c r="AJ58" s="111"/>
      <c r="AK58" s="111">
        <f t="shared" ref="AK58" si="26">SUM(AG58,AI58)</f>
        <v>0</v>
      </c>
      <c r="AL58" s="112"/>
      <c r="AM58" s="113">
        <f t="shared" ref="AM58" si="27">(U58*E58)*D58</f>
        <v>0</v>
      </c>
      <c r="AN58" s="111"/>
      <c r="AO58" s="113">
        <f t="shared" ref="AO58" si="28">(X58*E58)*D58</f>
        <v>0</v>
      </c>
      <c r="AP58" s="111"/>
      <c r="AQ58" s="113">
        <f t="shared" ref="AQ58" si="29">SUM(AM58:AO58)</f>
        <v>0</v>
      </c>
      <c r="AU58" s="305"/>
      <c r="AV58" s="305"/>
      <c r="AW58" s="305"/>
      <c r="AX58" s="305"/>
      <c r="AY58" s="114"/>
      <c r="AZ58" s="114"/>
      <c r="BA58" s="114">
        <v>0</v>
      </c>
      <c r="BB58" s="114">
        <f>IF($K$18&lt;BB$24,0,IF($K$18&gt;BB$25,0,$AU58))</f>
        <v>0</v>
      </c>
      <c r="BC58" s="114">
        <f>IF($K$18&lt;BC$24,0,IF($K$18&gt;BC$25,0,$AV58))</f>
        <v>0</v>
      </c>
      <c r="BD58" s="114">
        <f>IF($K$18&lt;BD$24,0,IF($K$18&gt;BD$25,0,$AW58))</f>
        <v>0</v>
      </c>
      <c r="BE58" s="114">
        <f>IF($K$18&lt;BE$24,0,IF($K$18&gt;BE$25,0,$AX58))</f>
        <v>0</v>
      </c>
      <c r="BF58" s="114">
        <f>IF($K$18&lt;BF$24,0,IF($K$18&gt;BF$25,0,$AY58))</f>
        <v>0</v>
      </c>
      <c r="BG58" s="114">
        <f>IF($K$18&lt;BG$24,0,IF($K$18&gt;BG$25,0,$AZ58))</f>
        <v>0</v>
      </c>
      <c r="BH58" s="114">
        <f>IF($K$18&lt;BH$24,0,IF($K$18&gt;BH$25,0,$BA58))</f>
        <v>0</v>
      </c>
      <c r="BI58" s="110">
        <f>SUM(BB58:BH58)</f>
        <v>0</v>
      </c>
    </row>
    <row r="59" spans="1:61" ht="15" customHeight="1">
      <c r="A59" s="328" t="s">
        <v>138</v>
      </c>
      <c r="B59" s="199"/>
      <c r="C59" s="147"/>
      <c r="D59" s="318"/>
      <c r="E59" s="200"/>
      <c r="F59" s="148"/>
      <c r="G59" s="180"/>
      <c r="H59" s="20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129"/>
      <c r="U59" s="23"/>
      <c r="V59" s="23"/>
      <c r="W59" s="129"/>
      <c r="X59" s="23"/>
      <c r="Y59" s="290"/>
      <c r="Z59" s="77"/>
      <c r="AA59" s="3"/>
      <c r="AB59" s="137"/>
      <c r="AC59" s="77"/>
      <c r="AD59" s="5">
        <f>SUM(AD60:AD63)</f>
        <v>0</v>
      </c>
      <c r="AE59" s="117"/>
      <c r="AF59" s="117"/>
      <c r="AG59" s="111"/>
      <c r="AH59" s="111"/>
      <c r="AI59" s="111"/>
      <c r="AJ59" s="111"/>
      <c r="AK59" s="111"/>
      <c r="AL59" s="112"/>
      <c r="AM59" s="113"/>
      <c r="AN59" s="111"/>
      <c r="AO59" s="113"/>
      <c r="AP59" s="111"/>
      <c r="AQ59" s="113"/>
      <c r="AU59" s="305"/>
      <c r="AV59" s="305"/>
      <c r="AW59" s="305"/>
      <c r="AX59" s="305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0"/>
    </row>
    <row r="60" spans="1:61" ht="13" customHeight="1">
      <c r="A60" s="171" t="s">
        <v>139</v>
      </c>
      <c r="B60" s="172">
        <v>6225010012</v>
      </c>
      <c r="C60" s="166" t="s">
        <v>73</v>
      </c>
      <c r="D60" s="313">
        <v>0.45</v>
      </c>
      <c r="E60" s="173">
        <v>100</v>
      </c>
      <c r="F60" s="98"/>
      <c r="G60" s="178" t="s">
        <v>81</v>
      </c>
      <c r="H60" s="174" t="s">
        <v>140</v>
      </c>
      <c r="I60" s="186" t="s">
        <v>141</v>
      </c>
      <c r="J60" s="187"/>
      <c r="K60" s="187"/>
      <c r="L60" s="187"/>
      <c r="M60" s="187"/>
      <c r="N60" s="187"/>
      <c r="O60" s="187"/>
      <c r="P60" s="187"/>
      <c r="Q60" s="187"/>
      <c r="R60" s="187"/>
      <c r="S60" s="188"/>
      <c r="T60" s="129"/>
      <c r="U60" s="381"/>
      <c r="V60" s="382"/>
      <c r="W60" s="129"/>
      <c r="X60" s="392"/>
      <c r="Y60" s="393"/>
      <c r="Z60" s="77"/>
      <c r="AA60" s="49"/>
      <c r="AB60" s="82"/>
      <c r="AC60" s="77"/>
      <c r="AD60" s="5">
        <f t="shared" si="15"/>
        <v>0</v>
      </c>
      <c r="AE60" s="117"/>
      <c r="AF60" s="117"/>
      <c r="AG60" s="111">
        <f t="shared" si="0"/>
        <v>0</v>
      </c>
      <c r="AH60" s="111"/>
      <c r="AI60" s="111">
        <f t="shared" si="1"/>
        <v>0</v>
      </c>
      <c r="AJ60" s="111"/>
      <c r="AK60" s="111">
        <f t="shared" si="5"/>
        <v>0</v>
      </c>
      <c r="AL60" s="112"/>
      <c r="AM60" s="113">
        <f t="shared" si="2"/>
        <v>0</v>
      </c>
      <c r="AN60" s="111"/>
      <c r="AO60" s="113">
        <f t="shared" si="3"/>
        <v>0</v>
      </c>
      <c r="AP60" s="111"/>
      <c r="AQ60" s="113">
        <f t="shared" si="4"/>
        <v>0</v>
      </c>
      <c r="AU60" s="305"/>
      <c r="AV60" s="305"/>
      <c r="AW60" s="305"/>
      <c r="AX60" s="305"/>
      <c r="AY60" s="114"/>
      <c r="AZ60" s="114"/>
      <c r="BA60" s="114">
        <v>0</v>
      </c>
      <c r="BB60" s="114">
        <f>IF($K$18&lt;BB$24,0,IF($K$18&gt;BB$25,0,$AU60))</f>
        <v>0</v>
      </c>
      <c r="BC60" s="114">
        <f>IF($K$18&lt;BC$24,0,IF($K$18&gt;BC$25,0,$AV60))</f>
        <v>0</v>
      </c>
      <c r="BD60" s="114">
        <f>IF($K$18&lt;BD$24,0,IF($K$18&gt;BD$25,0,$AW60))</f>
        <v>0</v>
      </c>
      <c r="BE60" s="114">
        <f>IF($K$18&lt;BE$24,0,IF($K$18&gt;BE$25,0,$AX60))</f>
        <v>0</v>
      </c>
      <c r="BF60" s="114">
        <f>IF($K$18&lt;BF$24,0,IF($K$18&gt;BF$25,0,$AY60))</f>
        <v>0</v>
      </c>
      <c r="BG60" s="114">
        <f>IF($K$18&lt;BG$24,0,IF($K$18&gt;BG$25,0,$AZ60))</f>
        <v>0</v>
      </c>
      <c r="BH60" s="114">
        <f>IF($K$18&lt;BH$24,0,IF($K$18&gt;BH$25,0,$BA60))</f>
        <v>0</v>
      </c>
      <c r="BI60" s="110">
        <f>SUM(BB60:BH60)</f>
        <v>0</v>
      </c>
    </row>
    <row r="61" spans="1:61" ht="13" customHeight="1">
      <c r="A61" s="95" t="s">
        <v>142</v>
      </c>
      <c r="B61" s="94">
        <v>6232010012</v>
      </c>
      <c r="C61" s="96" t="s">
        <v>73</v>
      </c>
      <c r="D61" s="314">
        <v>0.41</v>
      </c>
      <c r="E61" s="97">
        <v>100</v>
      </c>
      <c r="F61" s="98"/>
      <c r="G61" s="181" t="s">
        <v>81</v>
      </c>
      <c r="H61" s="136" t="s">
        <v>140</v>
      </c>
      <c r="I61" s="196" t="s">
        <v>143</v>
      </c>
      <c r="J61" s="197"/>
      <c r="K61" s="197"/>
      <c r="L61" s="197"/>
      <c r="M61" s="197"/>
      <c r="N61" s="197"/>
      <c r="O61" s="197"/>
      <c r="P61" s="197"/>
      <c r="Q61" s="197"/>
      <c r="R61" s="197"/>
      <c r="S61" s="198"/>
      <c r="T61" s="129"/>
      <c r="U61" s="377"/>
      <c r="V61" s="378"/>
      <c r="W61" s="129"/>
      <c r="X61" s="379"/>
      <c r="Y61" s="380"/>
      <c r="Z61" s="77"/>
      <c r="AA61" s="49"/>
      <c r="AB61" s="82"/>
      <c r="AC61" s="77"/>
      <c r="AD61" s="5">
        <f t="shared" si="15"/>
        <v>0</v>
      </c>
      <c r="AE61" s="117"/>
      <c r="AF61" s="117"/>
      <c r="AG61" s="111">
        <f t="shared" si="0"/>
        <v>0</v>
      </c>
      <c r="AH61" s="111"/>
      <c r="AI61" s="111">
        <f t="shared" si="1"/>
        <v>0</v>
      </c>
      <c r="AJ61" s="111"/>
      <c r="AK61" s="111">
        <f t="shared" si="5"/>
        <v>0</v>
      </c>
      <c r="AL61" s="112"/>
      <c r="AM61" s="113">
        <f t="shared" si="2"/>
        <v>0</v>
      </c>
      <c r="AN61" s="111"/>
      <c r="AO61" s="113">
        <f t="shared" si="3"/>
        <v>0</v>
      </c>
      <c r="AP61" s="111"/>
      <c r="AQ61" s="113">
        <f t="shared" si="4"/>
        <v>0</v>
      </c>
      <c r="AU61" s="305"/>
      <c r="AV61" s="305"/>
      <c r="AW61" s="305"/>
      <c r="AX61" s="305"/>
      <c r="AY61" s="114"/>
      <c r="AZ61" s="114"/>
      <c r="BA61" s="114">
        <v>0</v>
      </c>
      <c r="BB61" s="114">
        <f>IF($K$18&lt;BB$24,0,IF($K$18&gt;BB$25,0,$AU61))</f>
        <v>0</v>
      </c>
      <c r="BC61" s="114">
        <f>IF($K$18&lt;BC$24,0,IF($K$18&gt;BC$25,0,$AV61))</f>
        <v>0</v>
      </c>
      <c r="BD61" s="114">
        <f>IF($K$18&lt;BD$24,0,IF($K$18&gt;BD$25,0,$AW61))</f>
        <v>0</v>
      </c>
      <c r="BE61" s="114">
        <f>IF($K$18&lt;BE$24,0,IF($K$18&gt;BE$25,0,$AX61))</f>
        <v>0</v>
      </c>
      <c r="BF61" s="114">
        <f>IF($K$18&lt;BF$24,0,IF($K$18&gt;BF$25,0,$AY61))</f>
        <v>0</v>
      </c>
      <c r="BG61" s="114">
        <f>IF($K$18&lt;BG$24,0,IF($K$18&gt;BG$25,0,$AZ61))</f>
        <v>0</v>
      </c>
      <c r="BH61" s="114">
        <f>IF($K$18&lt;BH$24,0,IF($K$18&gt;BH$25,0,$BA61))</f>
        <v>0</v>
      </c>
      <c r="BI61" s="110">
        <f>SUM(BB61:BH61)</f>
        <v>0</v>
      </c>
    </row>
    <row r="62" spans="1:61" ht="13" customHeight="1">
      <c r="A62" s="95" t="s">
        <v>144</v>
      </c>
      <c r="B62" s="94">
        <v>6236010012</v>
      </c>
      <c r="C62" s="96" t="s">
        <v>73</v>
      </c>
      <c r="D62" s="314">
        <v>0.44</v>
      </c>
      <c r="E62" s="97">
        <v>100</v>
      </c>
      <c r="F62" s="98"/>
      <c r="G62" s="181" t="s">
        <v>81</v>
      </c>
      <c r="H62" s="136" t="s">
        <v>82</v>
      </c>
      <c r="I62" s="196" t="s">
        <v>145</v>
      </c>
      <c r="J62" s="197"/>
      <c r="K62" s="197"/>
      <c r="L62" s="197"/>
      <c r="M62" s="197"/>
      <c r="N62" s="197"/>
      <c r="O62" s="197"/>
      <c r="P62" s="197"/>
      <c r="Q62" s="197"/>
      <c r="R62" s="197"/>
      <c r="S62" s="198"/>
      <c r="T62" s="129"/>
      <c r="U62" s="377"/>
      <c r="V62" s="378"/>
      <c r="W62" s="129"/>
      <c r="X62" s="379"/>
      <c r="Y62" s="380"/>
      <c r="Z62" s="77"/>
      <c r="AA62" s="49"/>
      <c r="AB62" s="82"/>
      <c r="AC62" s="77"/>
      <c r="AD62" s="5">
        <f t="shared" si="15"/>
        <v>0</v>
      </c>
      <c r="AE62" s="117"/>
      <c r="AF62" s="117"/>
      <c r="AG62" s="111">
        <f t="shared" si="0"/>
        <v>0</v>
      </c>
      <c r="AH62" s="111"/>
      <c r="AI62" s="111">
        <f t="shared" si="1"/>
        <v>0</v>
      </c>
      <c r="AJ62" s="111"/>
      <c r="AK62" s="111">
        <f t="shared" si="5"/>
        <v>0</v>
      </c>
      <c r="AL62" s="112"/>
      <c r="AM62" s="113">
        <f t="shared" si="2"/>
        <v>0</v>
      </c>
      <c r="AN62" s="111"/>
      <c r="AO62" s="113">
        <f t="shared" si="3"/>
        <v>0</v>
      </c>
      <c r="AP62" s="111"/>
      <c r="AQ62" s="113">
        <f t="shared" si="4"/>
        <v>0</v>
      </c>
      <c r="AU62" s="305"/>
      <c r="AV62" s="305"/>
      <c r="AW62" s="305"/>
      <c r="AX62" s="305"/>
      <c r="AY62" s="114"/>
      <c r="AZ62" s="114"/>
      <c r="BA62" s="114">
        <v>0</v>
      </c>
      <c r="BB62" s="114">
        <f>IF($K$18&lt;BB$24,0,IF($K$18&gt;BB$25,0,$AU62))</f>
        <v>0</v>
      </c>
      <c r="BC62" s="114">
        <f>IF($K$18&lt;BC$24,0,IF($K$18&gt;BC$25,0,$AV62))</f>
        <v>0</v>
      </c>
      <c r="BD62" s="114">
        <f>IF($K$18&lt;BD$24,0,IF($K$18&gt;BD$25,0,$AW62))</f>
        <v>0</v>
      </c>
      <c r="BE62" s="114">
        <f>IF($K$18&lt;BE$24,0,IF($K$18&gt;BE$25,0,$AX62))</f>
        <v>0</v>
      </c>
      <c r="BF62" s="114">
        <f>IF($K$18&lt;BF$24,0,IF($K$18&gt;BF$25,0,$AY62))</f>
        <v>0</v>
      </c>
      <c r="BG62" s="114">
        <f>IF($K$18&lt;BG$24,0,IF($K$18&gt;BG$25,0,$AZ62))</f>
        <v>0</v>
      </c>
      <c r="BH62" s="114">
        <f>IF($K$18&lt;BH$24,0,IF($K$18&gt;BH$25,0,$BA62))</f>
        <v>0</v>
      </c>
      <c r="BI62" s="110">
        <f>SUM(BB62:BH62)</f>
        <v>0</v>
      </c>
    </row>
    <row r="63" spans="1:61" ht="13" customHeight="1">
      <c r="A63" s="95" t="s">
        <v>146</v>
      </c>
      <c r="B63" s="94">
        <v>6271510012</v>
      </c>
      <c r="C63" s="96" t="s">
        <v>73</v>
      </c>
      <c r="D63" s="314">
        <v>0.6</v>
      </c>
      <c r="E63" s="192">
        <v>100</v>
      </c>
      <c r="F63" s="98"/>
      <c r="G63" s="179" t="s">
        <v>81</v>
      </c>
      <c r="H63" s="136" t="s">
        <v>82</v>
      </c>
      <c r="I63" s="196" t="s">
        <v>147</v>
      </c>
      <c r="J63" s="197"/>
      <c r="K63" s="197"/>
      <c r="L63" s="197"/>
      <c r="M63" s="197"/>
      <c r="N63" s="197"/>
      <c r="O63" s="197"/>
      <c r="P63" s="197"/>
      <c r="Q63" s="197"/>
      <c r="R63" s="197"/>
      <c r="S63" s="198"/>
      <c r="T63" s="129"/>
      <c r="U63" s="377"/>
      <c r="V63" s="378"/>
      <c r="W63" s="129"/>
      <c r="X63" s="379"/>
      <c r="Y63" s="380"/>
      <c r="Z63" s="77"/>
      <c r="AA63" s="49"/>
      <c r="AB63" s="82"/>
      <c r="AC63" s="77"/>
      <c r="AD63" s="5">
        <f t="shared" si="15"/>
        <v>0</v>
      </c>
      <c r="AE63" s="117"/>
      <c r="AF63" s="117"/>
      <c r="AG63" s="111">
        <f t="shared" si="0"/>
        <v>0</v>
      </c>
      <c r="AH63" s="111"/>
      <c r="AI63" s="111">
        <f t="shared" si="1"/>
        <v>0</v>
      </c>
      <c r="AJ63" s="111"/>
      <c r="AK63" s="111">
        <f t="shared" si="5"/>
        <v>0</v>
      </c>
      <c r="AL63" s="112"/>
      <c r="AM63" s="113">
        <f t="shared" si="2"/>
        <v>0</v>
      </c>
      <c r="AN63" s="111"/>
      <c r="AO63" s="113">
        <f t="shared" si="3"/>
        <v>0</v>
      </c>
      <c r="AP63" s="111"/>
      <c r="AQ63" s="113">
        <f t="shared" si="4"/>
        <v>0</v>
      </c>
      <c r="AU63" s="305"/>
      <c r="AV63" s="305"/>
      <c r="AW63" s="305"/>
      <c r="AX63" s="305"/>
      <c r="AY63" s="114"/>
      <c r="AZ63" s="114"/>
      <c r="BA63" s="114">
        <v>0</v>
      </c>
      <c r="BB63" s="114">
        <f>IF($K$18&lt;BB$24,0,IF($K$18&gt;BB$25,0,$AU63))</f>
        <v>0</v>
      </c>
      <c r="BC63" s="114">
        <f>IF($K$18&lt;BC$24,0,IF($K$18&gt;BC$25,0,$AV63))</f>
        <v>0</v>
      </c>
      <c r="BD63" s="114">
        <f>IF($K$18&lt;BD$24,0,IF($K$18&gt;BD$25,0,$AW63))</f>
        <v>0</v>
      </c>
      <c r="BE63" s="114">
        <f>IF($K$18&lt;BE$24,0,IF($K$18&gt;BE$25,0,$AX63))</f>
        <v>0</v>
      </c>
      <c r="BF63" s="114">
        <f>IF($K$18&lt;BF$24,0,IF($K$18&gt;BF$25,0,$AY63))</f>
        <v>0</v>
      </c>
      <c r="BG63" s="114">
        <f>IF($K$18&lt;BG$24,0,IF($K$18&gt;BG$25,0,$AZ63))</f>
        <v>0</v>
      </c>
      <c r="BH63" s="114">
        <f>IF($K$18&lt;BH$24,0,IF($K$18&gt;BH$25,0,$BA63))</f>
        <v>0</v>
      </c>
      <c r="BI63" s="110">
        <f>SUM(BB63:BH63)</f>
        <v>0</v>
      </c>
    </row>
    <row r="64" spans="1:61" ht="15" customHeight="1">
      <c r="A64" s="326" t="s">
        <v>148</v>
      </c>
      <c r="B64" s="142"/>
      <c r="C64" s="143"/>
      <c r="D64" s="315"/>
      <c r="E64" s="144"/>
      <c r="F64" s="148"/>
      <c r="G64" s="180"/>
      <c r="H64" s="145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29"/>
      <c r="U64" s="311"/>
      <c r="V64" s="311"/>
      <c r="W64" s="129"/>
      <c r="X64" s="311"/>
      <c r="Y64" s="312"/>
      <c r="Z64" s="77"/>
      <c r="AA64" s="3"/>
      <c r="AB64" s="137"/>
      <c r="AC64" s="77"/>
      <c r="AD64" s="5">
        <f>SUM(AD65:AD84)</f>
        <v>0</v>
      </c>
      <c r="AE64" s="117"/>
      <c r="AF64" s="117"/>
      <c r="AG64" s="111"/>
      <c r="AH64" s="111"/>
      <c r="AI64" s="111"/>
      <c r="AJ64" s="111"/>
      <c r="AK64" s="111"/>
      <c r="AL64" s="112"/>
      <c r="AM64" s="113"/>
      <c r="AN64" s="111"/>
      <c r="AO64" s="113"/>
      <c r="AP64" s="111"/>
      <c r="AQ64" s="113"/>
      <c r="AU64" s="305"/>
      <c r="AV64" s="305"/>
      <c r="AW64" s="305"/>
      <c r="AX64" s="305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0"/>
    </row>
    <row r="65" spans="1:61" ht="13" customHeight="1">
      <c r="A65" s="171" t="s">
        <v>149</v>
      </c>
      <c r="B65" s="172">
        <v>6221010012</v>
      </c>
      <c r="C65" s="166" t="s">
        <v>73</v>
      </c>
      <c r="D65" s="313">
        <v>0.45</v>
      </c>
      <c r="E65" s="173">
        <v>100</v>
      </c>
      <c r="F65" s="98"/>
      <c r="G65" s="178" t="s">
        <v>81</v>
      </c>
      <c r="H65" s="174" t="s">
        <v>150</v>
      </c>
      <c r="I65" s="186" t="s">
        <v>151</v>
      </c>
      <c r="J65" s="187"/>
      <c r="K65" s="187"/>
      <c r="L65" s="187"/>
      <c r="M65" s="187"/>
      <c r="N65" s="187"/>
      <c r="O65" s="187"/>
      <c r="P65" s="187"/>
      <c r="Q65" s="187"/>
      <c r="R65" s="187"/>
      <c r="S65" s="188"/>
      <c r="T65" s="129"/>
      <c r="U65" s="381"/>
      <c r="V65" s="382"/>
      <c r="W65" s="129"/>
      <c r="X65" s="392"/>
      <c r="Y65" s="393"/>
      <c r="Z65" s="77"/>
      <c r="AA65" s="49"/>
      <c r="AB65" s="82"/>
      <c r="AC65" s="77"/>
      <c r="AD65" s="5">
        <f t="shared" si="15"/>
        <v>0</v>
      </c>
      <c r="AE65" s="117"/>
      <c r="AF65" s="117"/>
      <c r="AG65" s="111">
        <f t="shared" si="0"/>
        <v>0</v>
      </c>
      <c r="AH65" s="111"/>
      <c r="AI65" s="111">
        <f t="shared" si="1"/>
        <v>0</v>
      </c>
      <c r="AJ65" s="111"/>
      <c r="AK65" s="111">
        <f t="shared" si="5"/>
        <v>0</v>
      </c>
      <c r="AL65" s="112"/>
      <c r="AM65" s="113">
        <f t="shared" si="2"/>
        <v>0</v>
      </c>
      <c r="AN65" s="111"/>
      <c r="AO65" s="113">
        <f t="shared" si="3"/>
        <v>0</v>
      </c>
      <c r="AP65" s="111"/>
      <c r="AQ65" s="113">
        <f t="shared" si="4"/>
        <v>0</v>
      </c>
      <c r="AU65" s="305"/>
      <c r="AV65" s="305"/>
      <c r="AW65" s="305"/>
      <c r="AX65" s="305"/>
      <c r="AY65" s="114"/>
      <c r="AZ65" s="114"/>
      <c r="BA65" s="114">
        <v>0</v>
      </c>
      <c r="BB65" s="114">
        <f t="shared" ref="BB65:BB84" si="30">IF($K$18&lt;BB$24,0,IF($K$18&gt;BB$25,0,$AU65))</f>
        <v>0</v>
      </c>
      <c r="BC65" s="114">
        <f t="shared" ref="BC65:BC84" si="31">IF($K$18&lt;BC$24,0,IF($K$18&gt;BC$25,0,$AV65))</f>
        <v>0</v>
      </c>
      <c r="BD65" s="114">
        <f t="shared" ref="BD65:BD84" si="32">IF($K$18&lt;BD$24,0,IF($K$18&gt;BD$25,0,$AW65))</f>
        <v>0</v>
      </c>
      <c r="BE65" s="114">
        <f t="shared" ref="BE65:BE84" si="33">IF($K$18&lt;BE$24,0,IF($K$18&gt;BE$25,0,$AX65))</f>
        <v>0</v>
      </c>
      <c r="BF65" s="114">
        <f t="shared" ref="BF65:BF84" si="34">IF($K$18&lt;BF$24,0,IF($K$18&gt;BF$25,0,$AY65))</f>
        <v>0</v>
      </c>
      <c r="BG65" s="114">
        <f t="shared" ref="BG65:BG84" si="35">IF($K$18&lt;BG$24,0,IF($K$18&gt;BG$25,0,$AZ65))</f>
        <v>0</v>
      </c>
      <c r="BH65" s="114">
        <f t="shared" ref="BH65:BH84" si="36">IF($K$18&lt;BH$24,0,IF($K$18&gt;BH$25,0,$BA65))</f>
        <v>0</v>
      </c>
      <c r="BI65" s="110">
        <f>SUM(BB65:BH65)</f>
        <v>0</v>
      </c>
    </row>
    <row r="66" spans="1:61" ht="13" customHeight="1">
      <c r="A66" s="95" t="s">
        <v>152</v>
      </c>
      <c r="B66" s="94">
        <v>6233510012</v>
      </c>
      <c r="C66" s="96" t="s">
        <v>73</v>
      </c>
      <c r="D66" s="314">
        <v>0.46</v>
      </c>
      <c r="E66" s="97">
        <v>100</v>
      </c>
      <c r="F66" s="98"/>
      <c r="G66" s="181" t="s">
        <v>81</v>
      </c>
      <c r="H66" s="136" t="s">
        <v>150</v>
      </c>
      <c r="I66" s="196" t="s">
        <v>153</v>
      </c>
      <c r="J66" s="197"/>
      <c r="K66" s="197"/>
      <c r="L66" s="197"/>
      <c r="M66" s="197"/>
      <c r="N66" s="197"/>
      <c r="O66" s="197"/>
      <c r="P66" s="197"/>
      <c r="Q66" s="197"/>
      <c r="R66" s="197"/>
      <c r="S66" s="198"/>
      <c r="T66" s="129"/>
      <c r="U66" s="377"/>
      <c r="V66" s="378"/>
      <c r="W66" s="129"/>
      <c r="X66" s="379"/>
      <c r="Y66" s="380"/>
      <c r="Z66" s="77"/>
      <c r="AA66" s="49"/>
      <c r="AB66" s="82"/>
      <c r="AC66" s="77"/>
      <c r="AD66" s="5">
        <f t="shared" si="15"/>
        <v>0</v>
      </c>
      <c r="AE66" s="117"/>
      <c r="AF66" s="117"/>
      <c r="AG66" s="111">
        <f t="shared" si="0"/>
        <v>0</v>
      </c>
      <c r="AH66" s="111"/>
      <c r="AI66" s="111">
        <f t="shared" si="1"/>
        <v>0</v>
      </c>
      <c r="AJ66" s="111"/>
      <c r="AK66" s="111">
        <f t="shared" si="5"/>
        <v>0</v>
      </c>
      <c r="AL66" s="112"/>
      <c r="AM66" s="113">
        <f t="shared" si="2"/>
        <v>0</v>
      </c>
      <c r="AN66" s="111"/>
      <c r="AO66" s="113">
        <f t="shared" si="3"/>
        <v>0</v>
      </c>
      <c r="AP66" s="111"/>
      <c r="AQ66" s="113">
        <f t="shared" si="4"/>
        <v>0</v>
      </c>
      <c r="AU66" s="305"/>
      <c r="AV66" s="305"/>
      <c r="AW66" s="305"/>
      <c r="AX66" s="305"/>
      <c r="AY66" s="114"/>
      <c r="AZ66" s="114"/>
      <c r="BA66" s="114">
        <v>0</v>
      </c>
      <c r="BB66" s="114">
        <f t="shared" si="30"/>
        <v>0</v>
      </c>
      <c r="BC66" s="114">
        <f t="shared" si="31"/>
        <v>0</v>
      </c>
      <c r="BD66" s="114">
        <f t="shared" si="32"/>
        <v>0</v>
      </c>
      <c r="BE66" s="114">
        <f t="shared" si="33"/>
        <v>0</v>
      </c>
      <c r="BF66" s="114">
        <f t="shared" si="34"/>
        <v>0</v>
      </c>
      <c r="BG66" s="114">
        <f t="shared" si="35"/>
        <v>0</v>
      </c>
      <c r="BH66" s="114">
        <f t="shared" si="36"/>
        <v>0</v>
      </c>
      <c r="BI66" s="110">
        <f>SUM(BB66:BH66)</f>
        <v>0</v>
      </c>
    </row>
    <row r="67" spans="1:61" ht="13" customHeight="1">
      <c r="A67" s="95" t="s">
        <v>154</v>
      </c>
      <c r="B67" s="94">
        <v>6238010012</v>
      </c>
      <c r="C67" s="96" t="s">
        <v>73</v>
      </c>
      <c r="D67" s="314">
        <v>0.42</v>
      </c>
      <c r="E67" s="97">
        <v>100</v>
      </c>
      <c r="F67" s="98"/>
      <c r="G67" s="181" t="s">
        <v>81</v>
      </c>
      <c r="H67" s="136" t="s">
        <v>121</v>
      </c>
      <c r="I67" s="196" t="s">
        <v>155</v>
      </c>
      <c r="J67" s="197"/>
      <c r="K67" s="197"/>
      <c r="L67" s="197"/>
      <c r="M67" s="197"/>
      <c r="N67" s="197"/>
      <c r="O67" s="197"/>
      <c r="P67" s="197"/>
      <c r="Q67" s="197"/>
      <c r="R67" s="197"/>
      <c r="S67" s="198"/>
      <c r="T67" s="129"/>
      <c r="U67" s="377"/>
      <c r="V67" s="378"/>
      <c r="W67" s="129"/>
      <c r="X67" s="379"/>
      <c r="Y67" s="380"/>
      <c r="Z67" s="77"/>
      <c r="AA67" s="49"/>
      <c r="AB67" s="82"/>
      <c r="AC67" s="77"/>
      <c r="AD67" s="5">
        <f t="shared" si="15"/>
        <v>0</v>
      </c>
      <c r="AE67" s="117"/>
      <c r="AF67" s="117"/>
      <c r="AG67" s="111">
        <f t="shared" si="0"/>
        <v>0</v>
      </c>
      <c r="AH67" s="111"/>
      <c r="AI67" s="111">
        <f t="shared" si="1"/>
        <v>0</v>
      </c>
      <c r="AJ67" s="111"/>
      <c r="AK67" s="111">
        <f t="shared" si="5"/>
        <v>0</v>
      </c>
      <c r="AL67" s="112"/>
      <c r="AM67" s="113">
        <f t="shared" si="2"/>
        <v>0</v>
      </c>
      <c r="AN67" s="111"/>
      <c r="AO67" s="113">
        <f t="shared" si="3"/>
        <v>0</v>
      </c>
      <c r="AP67" s="111"/>
      <c r="AQ67" s="113">
        <f t="shared" si="4"/>
        <v>0</v>
      </c>
      <c r="AU67" s="305"/>
      <c r="AV67" s="305"/>
      <c r="AW67" s="305"/>
      <c r="AX67" s="305"/>
      <c r="AY67" s="114"/>
      <c r="AZ67" s="114"/>
      <c r="BA67" s="114">
        <v>0</v>
      </c>
      <c r="BB67" s="114">
        <f t="shared" si="30"/>
        <v>0</v>
      </c>
      <c r="BC67" s="114">
        <f t="shared" si="31"/>
        <v>0</v>
      </c>
      <c r="BD67" s="114">
        <f t="shared" si="32"/>
        <v>0</v>
      </c>
      <c r="BE67" s="114">
        <f t="shared" si="33"/>
        <v>0</v>
      </c>
      <c r="BF67" s="114">
        <f t="shared" si="34"/>
        <v>0</v>
      </c>
      <c r="BG67" s="114">
        <f t="shared" si="35"/>
        <v>0</v>
      </c>
      <c r="BH67" s="114">
        <f t="shared" si="36"/>
        <v>0</v>
      </c>
      <c r="BI67" s="110">
        <f>SUM(BB67:BH67)</f>
        <v>0</v>
      </c>
    </row>
    <row r="68" spans="1:61" ht="13" customHeight="1">
      <c r="A68" s="95" t="s">
        <v>156</v>
      </c>
      <c r="B68" s="94">
        <v>6241010012</v>
      </c>
      <c r="C68" s="96" t="s">
        <v>73</v>
      </c>
      <c r="D68" s="314">
        <v>0.42</v>
      </c>
      <c r="E68" s="97">
        <v>100</v>
      </c>
      <c r="F68" s="98"/>
      <c r="G68" s="207" t="s">
        <v>81</v>
      </c>
      <c r="H68" s="136" t="s">
        <v>150</v>
      </c>
      <c r="I68" s="196" t="s">
        <v>157</v>
      </c>
      <c r="J68" s="197"/>
      <c r="K68" s="197"/>
      <c r="L68" s="197"/>
      <c r="M68" s="197"/>
      <c r="N68" s="197"/>
      <c r="O68" s="197"/>
      <c r="P68" s="197"/>
      <c r="Q68" s="197"/>
      <c r="R68" s="197"/>
      <c r="S68" s="198"/>
      <c r="T68" s="129"/>
      <c r="U68" s="377"/>
      <c r="V68" s="378"/>
      <c r="W68" s="129"/>
      <c r="X68" s="379"/>
      <c r="Y68" s="380"/>
      <c r="Z68" s="77"/>
      <c r="AA68" s="49"/>
      <c r="AB68" s="82"/>
      <c r="AC68" s="77"/>
      <c r="AD68" s="5">
        <f t="shared" si="15"/>
        <v>0</v>
      </c>
      <c r="AE68" s="117"/>
      <c r="AF68" s="117"/>
      <c r="AG68" s="111">
        <f t="shared" si="0"/>
        <v>0</v>
      </c>
      <c r="AH68" s="111"/>
      <c r="AI68" s="111">
        <f t="shared" si="1"/>
        <v>0</v>
      </c>
      <c r="AJ68" s="111"/>
      <c r="AK68" s="111">
        <f t="shared" si="5"/>
        <v>0</v>
      </c>
      <c r="AL68" s="112"/>
      <c r="AM68" s="113">
        <f t="shared" si="2"/>
        <v>0</v>
      </c>
      <c r="AN68" s="111"/>
      <c r="AO68" s="113">
        <f t="shared" si="3"/>
        <v>0</v>
      </c>
      <c r="AP68" s="111"/>
      <c r="AQ68" s="113">
        <f t="shared" si="4"/>
        <v>0</v>
      </c>
      <c r="AU68" s="305"/>
      <c r="AV68" s="305"/>
      <c r="AW68" s="305"/>
      <c r="AX68" s="305"/>
      <c r="AY68" s="114"/>
      <c r="AZ68" s="114"/>
      <c r="BA68" s="114">
        <v>0</v>
      </c>
      <c r="BB68" s="114">
        <f t="shared" si="30"/>
        <v>0</v>
      </c>
      <c r="BC68" s="114">
        <f t="shared" si="31"/>
        <v>0</v>
      </c>
      <c r="BD68" s="114">
        <f t="shared" si="32"/>
        <v>0</v>
      </c>
      <c r="BE68" s="114">
        <f t="shared" si="33"/>
        <v>0</v>
      </c>
      <c r="BF68" s="114">
        <f t="shared" si="34"/>
        <v>0</v>
      </c>
      <c r="BG68" s="114">
        <f t="shared" si="35"/>
        <v>0</v>
      </c>
      <c r="BH68" s="114">
        <f t="shared" si="36"/>
        <v>0</v>
      </c>
      <c r="BI68" s="110">
        <f>SUM(BB68:BH68)</f>
        <v>0</v>
      </c>
    </row>
    <row r="69" spans="1:61" ht="13" customHeight="1">
      <c r="A69" s="95" t="s">
        <v>158</v>
      </c>
      <c r="B69" s="94">
        <v>6248510012</v>
      </c>
      <c r="C69" s="96" t="s">
        <v>73</v>
      </c>
      <c r="D69" s="314">
        <v>0.49</v>
      </c>
      <c r="E69" s="97">
        <v>100</v>
      </c>
      <c r="F69" s="98"/>
      <c r="G69" s="207" t="s">
        <v>81</v>
      </c>
      <c r="H69" s="136" t="s">
        <v>150</v>
      </c>
      <c r="I69" s="196" t="s">
        <v>159</v>
      </c>
      <c r="J69" s="197"/>
      <c r="K69" s="197"/>
      <c r="L69" s="197"/>
      <c r="M69" s="197"/>
      <c r="N69" s="197"/>
      <c r="O69" s="197"/>
      <c r="P69" s="197"/>
      <c r="Q69" s="197"/>
      <c r="R69" s="197"/>
      <c r="S69" s="198"/>
      <c r="T69" s="129"/>
      <c r="U69" s="377"/>
      <c r="V69" s="378"/>
      <c r="W69" s="129"/>
      <c r="X69" s="379"/>
      <c r="Y69" s="380"/>
      <c r="Z69" s="77"/>
      <c r="AA69" s="49"/>
      <c r="AB69" s="82"/>
      <c r="AC69" s="77"/>
      <c r="AD69" s="5">
        <f t="shared" si="15"/>
        <v>0</v>
      </c>
      <c r="AE69" s="117"/>
      <c r="AF69" s="117"/>
      <c r="AG69" s="111">
        <f t="shared" si="0"/>
        <v>0</v>
      </c>
      <c r="AH69" s="111"/>
      <c r="AI69" s="111">
        <f t="shared" si="1"/>
        <v>0</v>
      </c>
      <c r="AJ69" s="111"/>
      <c r="AK69" s="111">
        <f t="shared" si="5"/>
        <v>0</v>
      </c>
      <c r="AL69" s="112"/>
      <c r="AM69" s="113">
        <f t="shared" si="2"/>
        <v>0</v>
      </c>
      <c r="AN69" s="111"/>
      <c r="AO69" s="113">
        <f t="shared" si="3"/>
        <v>0</v>
      </c>
      <c r="AP69" s="111"/>
      <c r="AQ69" s="113">
        <f t="shared" si="4"/>
        <v>0</v>
      </c>
      <c r="AU69" s="305"/>
      <c r="AV69" s="305"/>
      <c r="AW69" s="305"/>
      <c r="AX69" s="305"/>
      <c r="AY69" s="114"/>
      <c r="AZ69" s="114"/>
      <c r="BA69" s="114">
        <v>0</v>
      </c>
      <c r="BB69" s="114">
        <f t="shared" si="30"/>
        <v>0</v>
      </c>
      <c r="BC69" s="114">
        <f t="shared" si="31"/>
        <v>0</v>
      </c>
      <c r="BD69" s="114">
        <f t="shared" si="32"/>
        <v>0</v>
      </c>
      <c r="BE69" s="114">
        <f t="shared" si="33"/>
        <v>0</v>
      </c>
      <c r="BF69" s="114">
        <f t="shared" si="34"/>
        <v>0</v>
      </c>
      <c r="BG69" s="114">
        <f t="shared" si="35"/>
        <v>0</v>
      </c>
      <c r="BH69" s="114">
        <f t="shared" si="36"/>
        <v>0</v>
      </c>
      <c r="BI69" s="110">
        <f>SUM(BB69:BH69)</f>
        <v>0</v>
      </c>
    </row>
    <row r="70" spans="1:61" ht="13" customHeight="1">
      <c r="A70" s="95" t="s">
        <v>160</v>
      </c>
      <c r="B70" s="94">
        <v>6006210012</v>
      </c>
      <c r="C70" s="96" t="s">
        <v>73</v>
      </c>
      <c r="D70" s="314">
        <v>0.52</v>
      </c>
      <c r="E70" s="97">
        <v>100</v>
      </c>
      <c r="F70" s="98"/>
      <c r="G70" s="207" t="s">
        <v>81</v>
      </c>
      <c r="H70" s="136" t="s">
        <v>150</v>
      </c>
      <c r="I70" s="196" t="s">
        <v>161</v>
      </c>
      <c r="J70" s="197"/>
      <c r="K70" s="197"/>
      <c r="L70" s="197"/>
      <c r="M70" s="197"/>
      <c r="N70" s="197"/>
      <c r="O70" s="197"/>
      <c r="P70" s="197"/>
      <c r="Q70" s="197"/>
      <c r="R70" s="197"/>
      <c r="S70" s="198"/>
      <c r="T70" s="129"/>
      <c r="U70" s="377"/>
      <c r="V70" s="378"/>
      <c r="W70" s="129"/>
      <c r="X70" s="379"/>
      <c r="Y70" s="380"/>
      <c r="Z70" s="77"/>
      <c r="AA70" s="49"/>
      <c r="AB70" s="82"/>
      <c r="AC70" s="77"/>
      <c r="AD70" s="5">
        <f t="shared" si="15"/>
        <v>0</v>
      </c>
      <c r="AE70" s="117"/>
      <c r="AF70" s="117"/>
      <c r="AG70" s="111">
        <f t="shared" si="0"/>
        <v>0</v>
      </c>
      <c r="AH70" s="111"/>
      <c r="AI70" s="111">
        <f t="shared" si="1"/>
        <v>0</v>
      </c>
      <c r="AJ70" s="111"/>
      <c r="AK70" s="111">
        <f t="shared" si="5"/>
        <v>0</v>
      </c>
      <c r="AL70" s="112"/>
      <c r="AM70" s="113">
        <f t="shared" si="2"/>
        <v>0</v>
      </c>
      <c r="AN70" s="111"/>
      <c r="AO70" s="113">
        <f t="shared" si="3"/>
        <v>0</v>
      </c>
      <c r="AP70" s="111"/>
      <c r="AQ70" s="113">
        <f t="shared" si="4"/>
        <v>0</v>
      </c>
      <c r="AU70" s="305"/>
      <c r="AV70" s="305"/>
      <c r="AW70" s="305"/>
      <c r="AX70" s="305"/>
      <c r="AY70" s="114"/>
      <c r="AZ70" s="114"/>
      <c r="BA70" s="114">
        <v>0</v>
      </c>
      <c r="BB70" s="114">
        <f t="shared" si="30"/>
        <v>0</v>
      </c>
      <c r="BC70" s="114">
        <f t="shared" si="31"/>
        <v>0</v>
      </c>
      <c r="BD70" s="114">
        <f t="shared" si="32"/>
        <v>0</v>
      </c>
      <c r="BE70" s="114">
        <f t="shared" si="33"/>
        <v>0</v>
      </c>
      <c r="BF70" s="114">
        <f t="shared" si="34"/>
        <v>0</v>
      </c>
      <c r="BG70" s="114">
        <f t="shared" si="35"/>
        <v>0</v>
      </c>
      <c r="BH70" s="114">
        <f t="shared" si="36"/>
        <v>0</v>
      </c>
      <c r="BI70" s="110">
        <f t="shared" ref="BI70:BI80" si="37">SUM(BB70:BH70)</f>
        <v>0</v>
      </c>
    </row>
    <row r="71" spans="1:61" ht="13" customHeight="1">
      <c r="A71" s="95" t="s">
        <v>162</v>
      </c>
      <c r="B71" s="94">
        <v>6252510012</v>
      </c>
      <c r="C71" s="96" t="s">
        <v>73</v>
      </c>
      <c r="D71" s="314">
        <v>0.48</v>
      </c>
      <c r="E71" s="97">
        <v>100</v>
      </c>
      <c r="F71" s="98"/>
      <c r="G71" s="207" t="s">
        <v>81</v>
      </c>
      <c r="H71" s="136" t="s">
        <v>150</v>
      </c>
      <c r="I71" s="196" t="s">
        <v>163</v>
      </c>
      <c r="J71" s="197"/>
      <c r="K71" s="197"/>
      <c r="L71" s="197"/>
      <c r="M71" s="197"/>
      <c r="N71" s="197"/>
      <c r="O71" s="197"/>
      <c r="P71" s="197"/>
      <c r="Q71" s="197"/>
      <c r="R71" s="197"/>
      <c r="S71" s="198"/>
      <c r="T71" s="129"/>
      <c r="U71" s="377"/>
      <c r="V71" s="378"/>
      <c r="W71" s="129"/>
      <c r="X71" s="379"/>
      <c r="Y71" s="380"/>
      <c r="Z71" s="77"/>
      <c r="AA71" s="49"/>
      <c r="AB71" s="82"/>
      <c r="AC71" s="77"/>
      <c r="AD71" s="5">
        <f t="shared" si="15"/>
        <v>0</v>
      </c>
      <c r="AE71" s="117"/>
      <c r="AF71" s="117"/>
      <c r="AG71" s="111">
        <f t="shared" si="0"/>
        <v>0</v>
      </c>
      <c r="AH71" s="111"/>
      <c r="AI71" s="111">
        <f t="shared" si="1"/>
        <v>0</v>
      </c>
      <c r="AJ71" s="111"/>
      <c r="AK71" s="111">
        <f t="shared" si="5"/>
        <v>0</v>
      </c>
      <c r="AL71" s="112"/>
      <c r="AM71" s="113">
        <f t="shared" si="2"/>
        <v>0</v>
      </c>
      <c r="AN71" s="111"/>
      <c r="AO71" s="113">
        <f t="shared" si="3"/>
        <v>0</v>
      </c>
      <c r="AP71" s="111"/>
      <c r="AQ71" s="113">
        <f t="shared" si="4"/>
        <v>0</v>
      </c>
      <c r="AU71" s="305"/>
      <c r="AV71" s="305"/>
      <c r="AW71" s="305"/>
      <c r="AX71" s="305"/>
      <c r="AY71" s="114"/>
      <c r="AZ71" s="114"/>
      <c r="BA71" s="114">
        <v>0</v>
      </c>
      <c r="BB71" s="114">
        <f t="shared" si="30"/>
        <v>0</v>
      </c>
      <c r="BC71" s="114">
        <f t="shared" si="31"/>
        <v>0</v>
      </c>
      <c r="BD71" s="114">
        <f t="shared" si="32"/>
        <v>0</v>
      </c>
      <c r="BE71" s="114">
        <f t="shared" si="33"/>
        <v>0</v>
      </c>
      <c r="BF71" s="114">
        <f t="shared" si="34"/>
        <v>0</v>
      </c>
      <c r="BG71" s="114">
        <f t="shared" si="35"/>
        <v>0</v>
      </c>
      <c r="BH71" s="114">
        <f t="shared" si="36"/>
        <v>0</v>
      </c>
      <c r="BI71" s="110">
        <f t="shared" si="37"/>
        <v>0</v>
      </c>
    </row>
    <row r="72" spans="1:61" ht="13" customHeight="1">
      <c r="A72" s="95" t="s">
        <v>164</v>
      </c>
      <c r="B72" s="94">
        <v>6253010012</v>
      </c>
      <c r="C72" s="96" t="s">
        <v>73</v>
      </c>
      <c r="D72" s="314">
        <v>0.42</v>
      </c>
      <c r="E72" s="97">
        <v>100</v>
      </c>
      <c r="F72" s="98"/>
      <c r="G72" s="207" t="s">
        <v>81</v>
      </c>
      <c r="H72" s="136" t="s">
        <v>150</v>
      </c>
      <c r="I72" s="196" t="s">
        <v>165</v>
      </c>
      <c r="J72" s="197"/>
      <c r="K72" s="197"/>
      <c r="L72" s="197"/>
      <c r="M72" s="197"/>
      <c r="N72" s="197"/>
      <c r="O72" s="197"/>
      <c r="P72" s="197"/>
      <c r="Q72" s="197"/>
      <c r="R72" s="197"/>
      <c r="S72" s="198"/>
      <c r="T72" s="129"/>
      <c r="U72" s="377"/>
      <c r="V72" s="378"/>
      <c r="W72" s="129"/>
      <c r="X72" s="379"/>
      <c r="Y72" s="380"/>
      <c r="Z72" s="77"/>
      <c r="AA72" s="49"/>
      <c r="AB72" s="82"/>
      <c r="AC72" s="77"/>
      <c r="AD72" s="5">
        <f t="shared" si="15"/>
        <v>0</v>
      </c>
      <c r="AE72" s="117"/>
      <c r="AF72" s="117"/>
      <c r="AG72" s="111">
        <f t="shared" si="0"/>
        <v>0</v>
      </c>
      <c r="AH72" s="111"/>
      <c r="AI72" s="111">
        <f t="shared" si="1"/>
        <v>0</v>
      </c>
      <c r="AJ72" s="111"/>
      <c r="AK72" s="111">
        <f t="shared" si="5"/>
        <v>0</v>
      </c>
      <c r="AL72" s="112"/>
      <c r="AM72" s="113">
        <f t="shared" si="2"/>
        <v>0</v>
      </c>
      <c r="AN72" s="111"/>
      <c r="AO72" s="113">
        <f t="shared" si="3"/>
        <v>0</v>
      </c>
      <c r="AP72" s="111"/>
      <c r="AQ72" s="113">
        <f t="shared" si="4"/>
        <v>0</v>
      </c>
      <c r="AU72" s="305"/>
      <c r="AV72" s="305"/>
      <c r="AW72" s="305"/>
      <c r="AX72" s="305"/>
      <c r="AY72" s="114"/>
      <c r="AZ72" s="114"/>
      <c r="BA72" s="114">
        <v>0</v>
      </c>
      <c r="BB72" s="114">
        <f t="shared" si="30"/>
        <v>0</v>
      </c>
      <c r="BC72" s="114">
        <f t="shared" si="31"/>
        <v>0</v>
      </c>
      <c r="BD72" s="114">
        <f t="shared" si="32"/>
        <v>0</v>
      </c>
      <c r="BE72" s="114">
        <f t="shared" si="33"/>
        <v>0</v>
      </c>
      <c r="BF72" s="114">
        <f t="shared" si="34"/>
        <v>0</v>
      </c>
      <c r="BG72" s="114">
        <f t="shared" si="35"/>
        <v>0</v>
      </c>
      <c r="BH72" s="114">
        <f t="shared" si="36"/>
        <v>0</v>
      </c>
      <c r="BI72" s="110">
        <f t="shared" si="37"/>
        <v>0</v>
      </c>
    </row>
    <row r="73" spans="1:61" ht="13" customHeight="1">
      <c r="A73" s="95" t="s">
        <v>166</v>
      </c>
      <c r="B73" s="94">
        <v>6254510012</v>
      </c>
      <c r="C73" s="96" t="s">
        <v>73</v>
      </c>
      <c r="D73" s="314">
        <v>0.46</v>
      </c>
      <c r="E73" s="97">
        <v>100</v>
      </c>
      <c r="F73" s="98"/>
      <c r="G73" s="207" t="s">
        <v>81</v>
      </c>
      <c r="H73" s="136" t="s">
        <v>150</v>
      </c>
      <c r="I73" s="196" t="s">
        <v>167</v>
      </c>
      <c r="J73" s="197"/>
      <c r="K73" s="197"/>
      <c r="L73" s="197"/>
      <c r="M73" s="197"/>
      <c r="N73" s="197"/>
      <c r="O73" s="197"/>
      <c r="P73" s="197"/>
      <c r="Q73" s="197"/>
      <c r="R73" s="197"/>
      <c r="S73" s="198"/>
      <c r="T73" s="129"/>
      <c r="U73" s="377"/>
      <c r="V73" s="378"/>
      <c r="W73" s="129"/>
      <c r="X73" s="379"/>
      <c r="Y73" s="380"/>
      <c r="Z73" s="77"/>
      <c r="AA73" s="49"/>
      <c r="AB73" s="82"/>
      <c r="AC73" s="77"/>
      <c r="AD73" s="5">
        <f t="shared" si="15"/>
        <v>0</v>
      </c>
      <c r="AE73" s="117"/>
      <c r="AF73" s="117"/>
      <c r="AG73" s="111">
        <f t="shared" si="0"/>
        <v>0</v>
      </c>
      <c r="AH73" s="111"/>
      <c r="AI73" s="111">
        <f t="shared" si="1"/>
        <v>0</v>
      </c>
      <c r="AJ73" s="111"/>
      <c r="AK73" s="111">
        <f t="shared" si="5"/>
        <v>0</v>
      </c>
      <c r="AL73" s="112"/>
      <c r="AM73" s="113">
        <f t="shared" si="2"/>
        <v>0</v>
      </c>
      <c r="AN73" s="111"/>
      <c r="AO73" s="113">
        <f t="shared" si="3"/>
        <v>0</v>
      </c>
      <c r="AP73" s="111"/>
      <c r="AQ73" s="113">
        <f t="shared" si="4"/>
        <v>0</v>
      </c>
      <c r="AU73" s="305"/>
      <c r="AV73" s="305"/>
      <c r="AW73" s="305"/>
      <c r="AX73" s="305"/>
      <c r="AY73" s="114"/>
      <c r="AZ73" s="114"/>
      <c r="BA73" s="114">
        <v>0</v>
      </c>
      <c r="BB73" s="114">
        <f t="shared" si="30"/>
        <v>0</v>
      </c>
      <c r="BC73" s="114">
        <f t="shared" si="31"/>
        <v>0</v>
      </c>
      <c r="BD73" s="114">
        <f t="shared" si="32"/>
        <v>0</v>
      </c>
      <c r="BE73" s="114">
        <f t="shared" si="33"/>
        <v>0</v>
      </c>
      <c r="BF73" s="114">
        <f t="shared" si="34"/>
        <v>0</v>
      </c>
      <c r="BG73" s="114">
        <f t="shared" si="35"/>
        <v>0</v>
      </c>
      <c r="BH73" s="114">
        <f t="shared" si="36"/>
        <v>0</v>
      </c>
      <c r="BI73" s="110">
        <f t="shared" ref="BI73:BI78" si="38">SUM(BB73:BH73)</f>
        <v>0</v>
      </c>
    </row>
    <row r="74" spans="1:61" ht="13" customHeight="1">
      <c r="A74" s="95" t="s">
        <v>168</v>
      </c>
      <c r="B74" s="94">
        <v>6261010012</v>
      </c>
      <c r="C74" s="96" t="s">
        <v>73</v>
      </c>
      <c r="D74" s="314">
        <v>0.5</v>
      </c>
      <c r="E74" s="97">
        <v>100</v>
      </c>
      <c r="F74" s="98"/>
      <c r="G74" s="207" t="s">
        <v>81</v>
      </c>
      <c r="H74" s="136" t="s">
        <v>121</v>
      </c>
      <c r="I74" s="196" t="s">
        <v>169</v>
      </c>
      <c r="J74" s="197"/>
      <c r="K74" s="197"/>
      <c r="L74" s="197"/>
      <c r="M74" s="197"/>
      <c r="N74" s="197"/>
      <c r="O74" s="197"/>
      <c r="P74" s="197"/>
      <c r="Q74" s="197"/>
      <c r="R74" s="197"/>
      <c r="S74" s="198"/>
      <c r="T74" s="129"/>
      <c r="U74" s="377"/>
      <c r="V74" s="378"/>
      <c r="W74" s="129"/>
      <c r="X74" s="379"/>
      <c r="Y74" s="380"/>
      <c r="Z74" s="77"/>
      <c r="AA74" s="49"/>
      <c r="AB74" s="82"/>
      <c r="AC74" s="77"/>
      <c r="AD74" s="5">
        <f t="shared" si="15"/>
        <v>0</v>
      </c>
      <c r="AE74" s="117"/>
      <c r="AF74" s="117"/>
      <c r="AG74" s="111">
        <f t="shared" si="0"/>
        <v>0</v>
      </c>
      <c r="AH74" s="111"/>
      <c r="AI74" s="111">
        <f t="shared" si="1"/>
        <v>0</v>
      </c>
      <c r="AJ74" s="111"/>
      <c r="AK74" s="111">
        <f t="shared" si="5"/>
        <v>0</v>
      </c>
      <c r="AL74" s="112"/>
      <c r="AM74" s="113">
        <f t="shared" si="2"/>
        <v>0</v>
      </c>
      <c r="AN74" s="111"/>
      <c r="AO74" s="113">
        <f t="shared" si="3"/>
        <v>0</v>
      </c>
      <c r="AP74" s="111"/>
      <c r="AQ74" s="113">
        <f t="shared" si="4"/>
        <v>0</v>
      </c>
      <c r="AU74" s="305"/>
      <c r="AV74" s="305"/>
      <c r="AW74" s="305"/>
      <c r="AX74" s="305"/>
      <c r="AY74" s="114"/>
      <c r="AZ74" s="114"/>
      <c r="BA74" s="114">
        <v>0</v>
      </c>
      <c r="BB74" s="114">
        <f t="shared" si="30"/>
        <v>0</v>
      </c>
      <c r="BC74" s="114">
        <f t="shared" si="31"/>
        <v>0</v>
      </c>
      <c r="BD74" s="114">
        <f t="shared" si="32"/>
        <v>0</v>
      </c>
      <c r="BE74" s="114">
        <f t="shared" si="33"/>
        <v>0</v>
      </c>
      <c r="BF74" s="114">
        <f t="shared" si="34"/>
        <v>0</v>
      </c>
      <c r="BG74" s="114">
        <f t="shared" si="35"/>
        <v>0</v>
      </c>
      <c r="BH74" s="114">
        <f t="shared" si="36"/>
        <v>0</v>
      </c>
      <c r="BI74" s="110">
        <f t="shared" si="38"/>
        <v>0</v>
      </c>
    </row>
    <row r="75" spans="1:61" ht="13" customHeight="1">
      <c r="A75" s="95" t="s">
        <v>170</v>
      </c>
      <c r="B75" s="94">
        <v>6263510012</v>
      </c>
      <c r="C75" s="96" t="s">
        <v>73</v>
      </c>
      <c r="D75" s="314">
        <v>0.47</v>
      </c>
      <c r="E75" s="97">
        <v>100</v>
      </c>
      <c r="F75" s="98"/>
      <c r="G75" s="207" t="s">
        <v>81</v>
      </c>
      <c r="H75" s="136" t="s">
        <v>150</v>
      </c>
      <c r="I75" s="196" t="s">
        <v>171</v>
      </c>
      <c r="J75" s="197"/>
      <c r="K75" s="197"/>
      <c r="L75" s="197"/>
      <c r="M75" s="197"/>
      <c r="N75" s="197"/>
      <c r="O75" s="197"/>
      <c r="P75" s="197"/>
      <c r="Q75" s="197"/>
      <c r="R75" s="197"/>
      <c r="S75" s="198"/>
      <c r="T75" s="129"/>
      <c r="U75" s="377"/>
      <c r="V75" s="378"/>
      <c r="W75" s="129"/>
      <c r="X75" s="379"/>
      <c r="Y75" s="380"/>
      <c r="Z75" s="77"/>
      <c r="AA75" s="49"/>
      <c r="AB75" s="82"/>
      <c r="AC75" s="77"/>
      <c r="AD75" s="5">
        <f t="shared" si="15"/>
        <v>0</v>
      </c>
      <c r="AE75" s="117"/>
      <c r="AF75" s="117"/>
      <c r="AG75" s="111">
        <f t="shared" si="0"/>
        <v>0</v>
      </c>
      <c r="AH75" s="111"/>
      <c r="AI75" s="111">
        <f t="shared" si="1"/>
        <v>0</v>
      </c>
      <c r="AJ75" s="111"/>
      <c r="AK75" s="111">
        <f t="shared" si="5"/>
        <v>0</v>
      </c>
      <c r="AL75" s="112"/>
      <c r="AM75" s="113">
        <f t="shared" si="2"/>
        <v>0</v>
      </c>
      <c r="AN75" s="111"/>
      <c r="AO75" s="113">
        <f t="shared" si="3"/>
        <v>0</v>
      </c>
      <c r="AP75" s="111"/>
      <c r="AQ75" s="113">
        <f t="shared" si="4"/>
        <v>0</v>
      </c>
      <c r="AU75" s="305"/>
      <c r="AV75" s="305"/>
      <c r="AW75" s="305"/>
      <c r="AX75" s="305"/>
      <c r="AY75" s="114"/>
      <c r="AZ75" s="114"/>
      <c r="BA75" s="114">
        <v>0</v>
      </c>
      <c r="BB75" s="114">
        <f t="shared" si="30"/>
        <v>0</v>
      </c>
      <c r="BC75" s="114">
        <f t="shared" si="31"/>
        <v>0</v>
      </c>
      <c r="BD75" s="114">
        <f t="shared" si="32"/>
        <v>0</v>
      </c>
      <c r="BE75" s="114">
        <f t="shared" si="33"/>
        <v>0</v>
      </c>
      <c r="BF75" s="114">
        <f t="shared" si="34"/>
        <v>0</v>
      </c>
      <c r="BG75" s="114">
        <f t="shared" si="35"/>
        <v>0</v>
      </c>
      <c r="BH75" s="114">
        <f t="shared" si="36"/>
        <v>0</v>
      </c>
      <c r="BI75" s="110">
        <f t="shared" si="38"/>
        <v>0</v>
      </c>
    </row>
    <row r="76" spans="1:61" ht="13" customHeight="1">
      <c r="A76" s="95" t="s">
        <v>172</v>
      </c>
      <c r="B76" s="94">
        <v>6266510014</v>
      </c>
      <c r="C76" s="96" t="s">
        <v>73</v>
      </c>
      <c r="D76" s="314">
        <v>0.48</v>
      </c>
      <c r="E76" s="97">
        <v>100</v>
      </c>
      <c r="F76" s="98"/>
      <c r="G76" s="207" t="s">
        <v>81</v>
      </c>
      <c r="H76" s="136" t="s">
        <v>150</v>
      </c>
      <c r="I76" s="196" t="s">
        <v>173</v>
      </c>
      <c r="J76" s="197"/>
      <c r="K76" s="197"/>
      <c r="L76" s="197"/>
      <c r="M76" s="197"/>
      <c r="N76" s="197"/>
      <c r="O76" s="197"/>
      <c r="P76" s="197"/>
      <c r="Q76" s="197"/>
      <c r="R76" s="197"/>
      <c r="S76" s="198"/>
      <c r="T76" s="129"/>
      <c r="U76" s="377"/>
      <c r="V76" s="378"/>
      <c r="W76" s="129"/>
      <c r="X76" s="379"/>
      <c r="Y76" s="380"/>
      <c r="Z76" s="77"/>
      <c r="AA76" s="49"/>
      <c r="AB76" s="82"/>
      <c r="AC76" s="77"/>
      <c r="AD76" s="5">
        <f t="shared" si="15"/>
        <v>0</v>
      </c>
      <c r="AE76" s="117"/>
      <c r="AF76" s="117"/>
      <c r="AG76" s="111">
        <f t="shared" si="0"/>
        <v>0</v>
      </c>
      <c r="AH76" s="111"/>
      <c r="AI76" s="111">
        <f t="shared" si="1"/>
        <v>0</v>
      </c>
      <c r="AJ76" s="111"/>
      <c r="AK76" s="111">
        <f t="shared" si="5"/>
        <v>0</v>
      </c>
      <c r="AL76" s="112"/>
      <c r="AM76" s="113">
        <f t="shared" si="2"/>
        <v>0</v>
      </c>
      <c r="AN76" s="111"/>
      <c r="AO76" s="113">
        <f t="shared" si="3"/>
        <v>0</v>
      </c>
      <c r="AP76" s="111"/>
      <c r="AQ76" s="113">
        <f t="shared" si="4"/>
        <v>0</v>
      </c>
      <c r="AU76" s="305"/>
      <c r="AV76" s="305"/>
      <c r="AW76" s="305"/>
      <c r="AX76" s="305"/>
      <c r="AY76" s="114"/>
      <c r="AZ76" s="114"/>
      <c r="BA76" s="114">
        <v>0</v>
      </c>
      <c r="BB76" s="114">
        <f t="shared" si="30"/>
        <v>0</v>
      </c>
      <c r="BC76" s="114">
        <f t="shared" si="31"/>
        <v>0</v>
      </c>
      <c r="BD76" s="114">
        <f t="shared" si="32"/>
        <v>0</v>
      </c>
      <c r="BE76" s="114">
        <f t="shared" si="33"/>
        <v>0</v>
      </c>
      <c r="BF76" s="114">
        <f t="shared" si="34"/>
        <v>0</v>
      </c>
      <c r="BG76" s="114">
        <f t="shared" si="35"/>
        <v>0</v>
      </c>
      <c r="BH76" s="114">
        <f t="shared" si="36"/>
        <v>0</v>
      </c>
      <c r="BI76" s="110">
        <f t="shared" si="38"/>
        <v>0</v>
      </c>
    </row>
    <row r="77" spans="1:61" ht="14" customHeight="1">
      <c r="A77" s="95" t="s">
        <v>174</v>
      </c>
      <c r="B77" s="94">
        <v>6270510014</v>
      </c>
      <c r="C77" s="96" t="s">
        <v>73</v>
      </c>
      <c r="D77" s="314">
        <v>0.52</v>
      </c>
      <c r="E77" s="97">
        <v>100</v>
      </c>
      <c r="F77" s="98"/>
      <c r="G77" s="207" t="s">
        <v>81</v>
      </c>
      <c r="H77" s="136" t="s">
        <v>140</v>
      </c>
      <c r="I77" s="196" t="s">
        <v>175</v>
      </c>
      <c r="J77" s="197"/>
      <c r="K77" s="197"/>
      <c r="L77" s="197"/>
      <c r="M77" s="197"/>
      <c r="N77" s="197"/>
      <c r="O77" s="197"/>
      <c r="P77" s="197"/>
      <c r="Q77" s="197"/>
      <c r="R77" s="197"/>
      <c r="S77" s="198"/>
      <c r="T77" s="129"/>
      <c r="U77" s="377"/>
      <c r="V77" s="378"/>
      <c r="W77" s="129"/>
      <c r="X77" s="379"/>
      <c r="Y77" s="380"/>
      <c r="Z77" s="77"/>
      <c r="AA77" s="49"/>
      <c r="AB77" s="82"/>
      <c r="AC77" s="77"/>
      <c r="AD77" s="5">
        <f t="shared" si="15"/>
        <v>0</v>
      </c>
      <c r="AE77" s="117"/>
      <c r="AF77" s="117"/>
      <c r="AG77" s="111">
        <f t="shared" si="0"/>
        <v>0</v>
      </c>
      <c r="AH77" s="111"/>
      <c r="AI77" s="111">
        <f t="shared" si="1"/>
        <v>0</v>
      </c>
      <c r="AJ77" s="111"/>
      <c r="AK77" s="111">
        <f t="shared" si="5"/>
        <v>0</v>
      </c>
      <c r="AL77" s="112"/>
      <c r="AM77" s="113">
        <f t="shared" si="2"/>
        <v>0</v>
      </c>
      <c r="AN77" s="111"/>
      <c r="AO77" s="113">
        <f t="shared" si="3"/>
        <v>0</v>
      </c>
      <c r="AP77" s="111"/>
      <c r="AQ77" s="113">
        <f t="shared" si="4"/>
        <v>0</v>
      </c>
      <c r="AU77" s="305"/>
      <c r="AV77" s="305"/>
      <c r="AW77" s="305"/>
      <c r="AX77" s="305"/>
      <c r="AY77" s="114"/>
      <c r="AZ77" s="114"/>
      <c r="BA77" s="114">
        <v>0</v>
      </c>
      <c r="BB77" s="114">
        <f t="shared" si="30"/>
        <v>0</v>
      </c>
      <c r="BC77" s="114">
        <f t="shared" si="31"/>
        <v>0</v>
      </c>
      <c r="BD77" s="114">
        <f t="shared" si="32"/>
        <v>0</v>
      </c>
      <c r="BE77" s="114">
        <f t="shared" si="33"/>
        <v>0</v>
      </c>
      <c r="BF77" s="114">
        <f t="shared" si="34"/>
        <v>0</v>
      </c>
      <c r="BG77" s="114">
        <f t="shared" si="35"/>
        <v>0</v>
      </c>
      <c r="BH77" s="114">
        <f t="shared" si="36"/>
        <v>0</v>
      </c>
      <c r="BI77" s="110">
        <f t="shared" si="38"/>
        <v>0</v>
      </c>
    </row>
    <row r="78" spans="1:61">
      <c r="A78" s="95" t="s">
        <v>176</v>
      </c>
      <c r="B78" s="94">
        <v>6279010012</v>
      </c>
      <c r="C78" s="96" t="s">
        <v>73</v>
      </c>
      <c r="D78" s="314">
        <v>0.54</v>
      </c>
      <c r="E78" s="97">
        <v>100</v>
      </c>
      <c r="F78" s="98"/>
      <c r="G78" s="207" t="s">
        <v>135</v>
      </c>
      <c r="H78" s="136" t="s">
        <v>121</v>
      </c>
      <c r="I78" s="196" t="s">
        <v>177</v>
      </c>
      <c r="J78" s="197"/>
      <c r="K78" s="197"/>
      <c r="L78" s="197"/>
      <c r="M78" s="197"/>
      <c r="N78" s="197"/>
      <c r="O78" s="197"/>
      <c r="P78" s="197"/>
      <c r="Q78" s="197"/>
      <c r="R78" s="197"/>
      <c r="S78" s="198"/>
      <c r="T78" s="129"/>
      <c r="U78" s="377"/>
      <c r="V78" s="378"/>
      <c r="W78" s="129"/>
      <c r="X78" s="379"/>
      <c r="Y78" s="380"/>
      <c r="Z78" s="77"/>
      <c r="AA78" s="49"/>
      <c r="AB78" s="82"/>
      <c r="AC78" s="77"/>
      <c r="AD78" s="5">
        <f t="shared" si="15"/>
        <v>0</v>
      </c>
      <c r="AE78" s="117"/>
      <c r="AF78" s="117"/>
      <c r="AG78" s="111">
        <f t="shared" si="0"/>
        <v>0</v>
      </c>
      <c r="AH78" s="111"/>
      <c r="AI78" s="111">
        <f t="shared" si="1"/>
        <v>0</v>
      </c>
      <c r="AJ78" s="111"/>
      <c r="AK78" s="111">
        <f t="shared" si="5"/>
        <v>0</v>
      </c>
      <c r="AL78" s="112"/>
      <c r="AM78" s="113">
        <f t="shared" si="2"/>
        <v>0</v>
      </c>
      <c r="AN78" s="111"/>
      <c r="AO78" s="113">
        <f t="shared" si="3"/>
        <v>0</v>
      </c>
      <c r="AP78" s="111"/>
      <c r="AQ78" s="113">
        <f t="shared" si="4"/>
        <v>0</v>
      </c>
      <c r="AU78" s="305"/>
      <c r="AV78" s="305"/>
      <c r="AW78" s="305"/>
      <c r="AX78" s="305"/>
      <c r="AY78" s="114"/>
      <c r="AZ78" s="114"/>
      <c r="BA78" s="114">
        <v>0</v>
      </c>
      <c r="BB78" s="114">
        <f t="shared" si="30"/>
        <v>0</v>
      </c>
      <c r="BC78" s="114">
        <f t="shared" si="31"/>
        <v>0</v>
      </c>
      <c r="BD78" s="114">
        <f t="shared" si="32"/>
        <v>0</v>
      </c>
      <c r="BE78" s="114">
        <f t="shared" si="33"/>
        <v>0</v>
      </c>
      <c r="BF78" s="114">
        <f t="shared" si="34"/>
        <v>0</v>
      </c>
      <c r="BG78" s="114">
        <f t="shared" si="35"/>
        <v>0</v>
      </c>
      <c r="BH78" s="114">
        <f t="shared" si="36"/>
        <v>0</v>
      </c>
      <c r="BI78" s="110">
        <f t="shared" si="38"/>
        <v>0</v>
      </c>
    </row>
    <row r="79" spans="1:61">
      <c r="A79" s="95" t="s">
        <v>178</v>
      </c>
      <c r="B79" s="94">
        <v>6281010012</v>
      </c>
      <c r="C79" s="96" t="s">
        <v>73</v>
      </c>
      <c r="D79" s="314">
        <v>0.48</v>
      </c>
      <c r="E79" s="97">
        <v>100</v>
      </c>
      <c r="F79" s="98"/>
      <c r="G79" s="207" t="s">
        <v>81</v>
      </c>
      <c r="H79" s="136" t="s">
        <v>150</v>
      </c>
      <c r="I79" s="196" t="s">
        <v>179</v>
      </c>
      <c r="J79" s="197"/>
      <c r="K79" s="197"/>
      <c r="L79" s="197"/>
      <c r="M79" s="197"/>
      <c r="N79" s="197"/>
      <c r="O79" s="197"/>
      <c r="P79" s="197"/>
      <c r="Q79" s="197"/>
      <c r="R79" s="197"/>
      <c r="S79" s="198"/>
      <c r="T79" s="129"/>
      <c r="U79" s="377"/>
      <c r="V79" s="378"/>
      <c r="W79" s="129"/>
      <c r="X79" s="379"/>
      <c r="Y79" s="380"/>
      <c r="Z79" s="77"/>
      <c r="AA79" s="49"/>
      <c r="AB79" s="82"/>
      <c r="AC79" s="77"/>
      <c r="AD79" s="5">
        <f t="shared" si="15"/>
        <v>0</v>
      </c>
      <c r="AE79" s="117"/>
      <c r="AF79" s="117"/>
      <c r="AG79" s="111">
        <f t="shared" si="0"/>
        <v>0</v>
      </c>
      <c r="AH79" s="111"/>
      <c r="AI79" s="111">
        <f t="shared" si="1"/>
        <v>0</v>
      </c>
      <c r="AJ79" s="111"/>
      <c r="AK79" s="111">
        <f t="shared" si="5"/>
        <v>0</v>
      </c>
      <c r="AL79" s="112"/>
      <c r="AM79" s="113">
        <f t="shared" si="2"/>
        <v>0</v>
      </c>
      <c r="AN79" s="111"/>
      <c r="AO79" s="113">
        <f t="shared" si="3"/>
        <v>0</v>
      </c>
      <c r="AP79" s="111"/>
      <c r="AQ79" s="113">
        <f t="shared" si="4"/>
        <v>0</v>
      </c>
      <c r="AU79" s="305"/>
      <c r="AV79" s="305"/>
      <c r="AW79" s="305"/>
      <c r="AX79" s="305"/>
      <c r="AY79" s="114"/>
      <c r="AZ79" s="114"/>
      <c r="BA79" s="114">
        <v>0</v>
      </c>
      <c r="BB79" s="114">
        <f t="shared" si="30"/>
        <v>0</v>
      </c>
      <c r="BC79" s="114">
        <f t="shared" si="31"/>
        <v>0</v>
      </c>
      <c r="BD79" s="114">
        <f t="shared" si="32"/>
        <v>0</v>
      </c>
      <c r="BE79" s="114">
        <f t="shared" si="33"/>
        <v>0</v>
      </c>
      <c r="BF79" s="114">
        <f t="shared" si="34"/>
        <v>0</v>
      </c>
      <c r="BG79" s="114">
        <f t="shared" si="35"/>
        <v>0</v>
      </c>
      <c r="BH79" s="114">
        <f t="shared" si="36"/>
        <v>0</v>
      </c>
      <c r="BI79" s="110">
        <f t="shared" si="37"/>
        <v>0</v>
      </c>
    </row>
    <row r="80" spans="1:61">
      <c r="A80" s="95" t="s">
        <v>180</v>
      </c>
      <c r="B80" s="94">
        <v>6283010012</v>
      </c>
      <c r="C80" s="96" t="s">
        <v>73</v>
      </c>
      <c r="D80" s="314">
        <v>0.47</v>
      </c>
      <c r="E80" s="97">
        <v>100</v>
      </c>
      <c r="F80" s="98"/>
      <c r="G80" s="181" t="s">
        <v>81</v>
      </c>
      <c r="H80" s="136" t="s">
        <v>150</v>
      </c>
      <c r="I80" s="196" t="s">
        <v>181</v>
      </c>
      <c r="J80" s="197"/>
      <c r="K80" s="197"/>
      <c r="L80" s="197"/>
      <c r="M80" s="197"/>
      <c r="N80" s="197"/>
      <c r="O80" s="197"/>
      <c r="P80" s="197"/>
      <c r="Q80" s="197"/>
      <c r="R80" s="197"/>
      <c r="S80" s="198"/>
      <c r="T80" s="129"/>
      <c r="U80" s="377"/>
      <c r="V80" s="378"/>
      <c r="W80" s="129"/>
      <c r="X80" s="379"/>
      <c r="Y80" s="380"/>
      <c r="Z80" s="77"/>
      <c r="AA80" s="49"/>
      <c r="AB80" s="82"/>
      <c r="AC80" s="77"/>
      <c r="AD80" s="5">
        <f t="shared" si="15"/>
        <v>0</v>
      </c>
      <c r="AE80" s="117"/>
      <c r="AF80" s="117"/>
      <c r="AG80" s="111">
        <f t="shared" si="0"/>
        <v>0</v>
      </c>
      <c r="AH80" s="111"/>
      <c r="AI80" s="111">
        <f t="shared" si="1"/>
        <v>0</v>
      </c>
      <c r="AJ80" s="111"/>
      <c r="AK80" s="111">
        <f t="shared" si="5"/>
        <v>0</v>
      </c>
      <c r="AL80" s="112"/>
      <c r="AM80" s="113">
        <f t="shared" si="2"/>
        <v>0</v>
      </c>
      <c r="AN80" s="111"/>
      <c r="AO80" s="113">
        <f t="shared" si="3"/>
        <v>0</v>
      </c>
      <c r="AP80" s="111"/>
      <c r="AQ80" s="113">
        <f t="shared" si="4"/>
        <v>0</v>
      </c>
      <c r="AU80" s="305"/>
      <c r="AV80" s="305"/>
      <c r="AW80" s="305"/>
      <c r="AX80" s="305"/>
      <c r="AY80" s="114"/>
      <c r="AZ80" s="114"/>
      <c r="BA80" s="114">
        <v>0</v>
      </c>
      <c r="BB80" s="114">
        <f t="shared" si="30"/>
        <v>0</v>
      </c>
      <c r="BC80" s="114">
        <f t="shared" si="31"/>
        <v>0</v>
      </c>
      <c r="BD80" s="114">
        <f t="shared" si="32"/>
        <v>0</v>
      </c>
      <c r="BE80" s="114">
        <f t="shared" si="33"/>
        <v>0</v>
      </c>
      <c r="BF80" s="114">
        <f t="shared" si="34"/>
        <v>0</v>
      </c>
      <c r="BG80" s="114">
        <f t="shared" si="35"/>
        <v>0</v>
      </c>
      <c r="BH80" s="114">
        <f t="shared" si="36"/>
        <v>0</v>
      </c>
      <c r="BI80" s="110">
        <f t="shared" si="37"/>
        <v>0</v>
      </c>
    </row>
    <row r="81" spans="1:61">
      <c r="A81" s="95" t="s">
        <v>182</v>
      </c>
      <c r="B81" s="94">
        <v>6283510012</v>
      </c>
      <c r="C81" s="96" t="s">
        <v>73</v>
      </c>
      <c r="D81" s="314">
        <v>0.49</v>
      </c>
      <c r="E81" s="97">
        <v>100</v>
      </c>
      <c r="F81" s="98"/>
      <c r="G81" s="207" t="s">
        <v>81</v>
      </c>
      <c r="H81" s="136" t="s">
        <v>150</v>
      </c>
      <c r="I81" s="196" t="s">
        <v>183</v>
      </c>
      <c r="J81" s="197"/>
      <c r="K81" s="197"/>
      <c r="L81" s="197"/>
      <c r="M81" s="197"/>
      <c r="N81" s="197"/>
      <c r="O81" s="197"/>
      <c r="P81" s="197"/>
      <c r="Q81" s="197"/>
      <c r="R81" s="197"/>
      <c r="S81" s="198"/>
      <c r="T81" s="129"/>
      <c r="U81" s="377"/>
      <c r="V81" s="378"/>
      <c r="W81" s="129"/>
      <c r="X81" s="379"/>
      <c r="Y81" s="380"/>
      <c r="Z81" s="77"/>
      <c r="AA81" s="49"/>
      <c r="AB81" s="82"/>
      <c r="AC81" s="77"/>
      <c r="AD81" s="5">
        <f t="shared" si="15"/>
        <v>0</v>
      </c>
      <c r="AE81" s="117"/>
      <c r="AF81" s="117"/>
      <c r="AG81" s="111">
        <f t="shared" si="0"/>
        <v>0</v>
      </c>
      <c r="AH81" s="111"/>
      <c r="AI81" s="111">
        <f t="shared" si="1"/>
        <v>0</v>
      </c>
      <c r="AJ81" s="111"/>
      <c r="AK81" s="111">
        <f t="shared" si="5"/>
        <v>0</v>
      </c>
      <c r="AL81" s="112"/>
      <c r="AM81" s="113">
        <f t="shared" si="2"/>
        <v>0</v>
      </c>
      <c r="AN81" s="111"/>
      <c r="AO81" s="113">
        <f t="shared" si="3"/>
        <v>0</v>
      </c>
      <c r="AP81" s="111"/>
      <c r="AQ81" s="113">
        <f t="shared" si="4"/>
        <v>0</v>
      </c>
      <c r="AU81" s="305"/>
      <c r="AV81" s="305"/>
      <c r="AW81" s="305"/>
      <c r="AX81" s="305"/>
      <c r="AY81" s="114"/>
      <c r="AZ81" s="114"/>
      <c r="BA81" s="114">
        <v>0</v>
      </c>
      <c r="BB81" s="114">
        <f t="shared" si="30"/>
        <v>0</v>
      </c>
      <c r="BC81" s="114">
        <f t="shared" si="31"/>
        <v>0</v>
      </c>
      <c r="BD81" s="114">
        <f t="shared" si="32"/>
        <v>0</v>
      </c>
      <c r="BE81" s="114">
        <f t="shared" si="33"/>
        <v>0</v>
      </c>
      <c r="BF81" s="114">
        <f t="shared" si="34"/>
        <v>0</v>
      </c>
      <c r="BG81" s="114">
        <f t="shared" si="35"/>
        <v>0</v>
      </c>
      <c r="BH81" s="114">
        <f t="shared" si="36"/>
        <v>0</v>
      </c>
      <c r="BI81" s="110">
        <f>SUM(BB81:BH81)</f>
        <v>0</v>
      </c>
    </row>
    <row r="82" spans="1:61">
      <c r="A82" s="95" t="s">
        <v>184</v>
      </c>
      <c r="B82" s="94">
        <v>6285010012</v>
      </c>
      <c r="C82" s="96" t="s">
        <v>73</v>
      </c>
      <c r="D82" s="314">
        <v>0.44</v>
      </c>
      <c r="E82" s="97">
        <v>100</v>
      </c>
      <c r="F82" s="98"/>
      <c r="G82" s="207" t="s">
        <v>81</v>
      </c>
      <c r="H82" s="136" t="s">
        <v>150</v>
      </c>
      <c r="I82" s="196" t="s">
        <v>185</v>
      </c>
      <c r="J82" s="197"/>
      <c r="K82" s="197"/>
      <c r="L82" s="197"/>
      <c r="M82" s="197"/>
      <c r="N82" s="197"/>
      <c r="O82" s="197"/>
      <c r="P82" s="197"/>
      <c r="Q82" s="197"/>
      <c r="R82" s="197"/>
      <c r="S82" s="198"/>
      <c r="T82" s="129"/>
      <c r="U82" s="377"/>
      <c r="V82" s="378"/>
      <c r="W82" s="129"/>
      <c r="X82" s="379"/>
      <c r="Y82" s="380"/>
      <c r="Z82" s="77"/>
      <c r="AA82" s="49"/>
      <c r="AB82" s="82"/>
      <c r="AC82" s="77"/>
      <c r="AD82" s="5">
        <f t="shared" si="15"/>
        <v>0</v>
      </c>
      <c r="AE82" s="117"/>
      <c r="AF82" s="117"/>
      <c r="AG82" s="111">
        <f t="shared" si="0"/>
        <v>0</v>
      </c>
      <c r="AH82" s="111"/>
      <c r="AI82" s="111">
        <f t="shared" si="1"/>
        <v>0</v>
      </c>
      <c r="AJ82" s="111"/>
      <c r="AK82" s="111">
        <f t="shared" si="5"/>
        <v>0</v>
      </c>
      <c r="AL82" s="112"/>
      <c r="AM82" s="113">
        <f t="shared" si="2"/>
        <v>0</v>
      </c>
      <c r="AN82" s="111"/>
      <c r="AO82" s="113">
        <f t="shared" si="3"/>
        <v>0</v>
      </c>
      <c r="AP82" s="111"/>
      <c r="AQ82" s="113">
        <f t="shared" si="4"/>
        <v>0</v>
      </c>
      <c r="AU82" s="305"/>
      <c r="AV82" s="305"/>
      <c r="AW82" s="305"/>
      <c r="AX82" s="305"/>
      <c r="AY82" s="114"/>
      <c r="AZ82" s="114"/>
      <c r="BA82" s="114">
        <v>0</v>
      </c>
      <c r="BB82" s="114">
        <f t="shared" si="30"/>
        <v>0</v>
      </c>
      <c r="BC82" s="114">
        <f t="shared" si="31"/>
        <v>0</v>
      </c>
      <c r="BD82" s="114">
        <f t="shared" si="32"/>
        <v>0</v>
      </c>
      <c r="BE82" s="114">
        <f t="shared" si="33"/>
        <v>0</v>
      </c>
      <c r="BF82" s="114">
        <f t="shared" si="34"/>
        <v>0</v>
      </c>
      <c r="BG82" s="114">
        <f t="shared" si="35"/>
        <v>0</v>
      </c>
      <c r="BH82" s="114">
        <f t="shared" si="36"/>
        <v>0</v>
      </c>
      <c r="BI82" s="110">
        <f>SUM(BB82:BH82)</f>
        <v>0</v>
      </c>
    </row>
    <row r="83" spans="1:61">
      <c r="A83" s="95" t="s">
        <v>186</v>
      </c>
      <c r="B83" s="94">
        <v>6285510012</v>
      </c>
      <c r="C83" s="96" t="s">
        <v>73</v>
      </c>
      <c r="D83" s="314">
        <v>0.53</v>
      </c>
      <c r="E83" s="97">
        <v>100</v>
      </c>
      <c r="F83" s="98"/>
      <c r="G83" s="207" t="s">
        <v>81</v>
      </c>
      <c r="H83" s="136" t="s">
        <v>150</v>
      </c>
      <c r="I83" s="196" t="s">
        <v>187</v>
      </c>
      <c r="J83" s="197"/>
      <c r="K83" s="197"/>
      <c r="L83" s="197"/>
      <c r="M83" s="197"/>
      <c r="N83" s="197"/>
      <c r="O83" s="197"/>
      <c r="P83" s="197"/>
      <c r="Q83" s="197"/>
      <c r="R83" s="197"/>
      <c r="S83" s="198"/>
      <c r="T83" s="129"/>
      <c r="U83" s="377"/>
      <c r="V83" s="378"/>
      <c r="W83" s="129"/>
      <c r="X83" s="379"/>
      <c r="Y83" s="380"/>
      <c r="Z83" s="77"/>
      <c r="AA83" s="49"/>
      <c r="AB83" s="82"/>
      <c r="AC83" s="77"/>
      <c r="AD83" s="5">
        <f t="shared" si="15"/>
        <v>0</v>
      </c>
      <c r="AE83" s="117"/>
      <c r="AF83" s="117"/>
      <c r="AG83" s="111">
        <f t="shared" si="0"/>
        <v>0</v>
      </c>
      <c r="AH83" s="111"/>
      <c r="AI83" s="111">
        <f t="shared" si="1"/>
        <v>0</v>
      </c>
      <c r="AJ83" s="111"/>
      <c r="AK83" s="111">
        <f t="shared" si="5"/>
        <v>0</v>
      </c>
      <c r="AL83" s="112"/>
      <c r="AM83" s="113">
        <f t="shared" si="2"/>
        <v>0</v>
      </c>
      <c r="AN83" s="111"/>
      <c r="AO83" s="113">
        <f t="shared" si="3"/>
        <v>0</v>
      </c>
      <c r="AP83" s="111"/>
      <c r="AQ83" s="113">
        <f t="shared" si="4"/>
        <v>0</v>
      </c>
      <c r="AU83" s="305"/>
      <c r="AV83" s="305"/>
      <c r="AW83" s="305"/>
      <c r="AX83" s="305"/>
      <c r="AY83" s="114"/>
      <c r="AZ83" s="114"/>
      <c r="BA83" s="114">
        <v>0</v>
      </c>
      <c r="BB83" s="114">
        <f t="shared" si="30"/>
        <v>0</v>
      </c>
      <c r="BC83" s="114">
        <f t="shared" si="31"/>
        <v>0</v>
      </c>
      <c r="BD83" s="114">
        <f t="shared" si="32"/>
        <v>0</v>
      </c>
      <c r="BE83" s="114">
        <f t="shared" si="33"/>
        <v>0</v>
      </c>
      <c r="BF83" s="114">
        <f t="shared" si="34"/>
        <v>0</v>
      </c>
      <c r="BG83" s="114">
        <f t="shared" si="35"/>
        <v>0</v>
      </c>
      <c r="BH83" s="114">
        <f t="shared" si="36"/>
        <v>0</v>
      </c>
      <c r="BI83" s="110">
        <f>SUM(BB83:BH83)</f>
        <v>0</v>
      </c>
    </row>
    <row r="84" spans="1:61" ht="14" customHeight="1">
      <c r="A84" s="138" t="s">
        <v>188</v>
      </c>
      <c r="B84" s="139">
        <v>6286310012</v>
      </c>
      <c r="C84" s="165" t="s">
        <v>73</v>
      </c>
      <c r="D84" s="317">
        <v>0.51</v>
      </c>
      <c r="E84" s="140">
        <v>100</v>
      </c>
      <c r="F84" s="333"/>
      <c r="G84" s="179" t="s">
        <v>81</v>
      </c>
      <c r="H84" s="214" t="s">
        <v>82</v>
      </c>
      <c r="I84" s="211" t="s">
        <v>189</v>
      </c>
      <c r="J84" s="212"/>
      <c r="K84" s="212"/>
      <c r="L84" s="212"/>
      <c r="M84" s="212"/>
      <c r="N84" s="212"/>
      <c r="O84" s="212"/>
      <c r="P84" s="212"/>
      <c r="Q84" s="212"/>
      <c r="R84" s="212"/>
      <c r="S84" s="213"/>
      <c r="T84" s="167"/>
      <c r="U84" s="390"/>
      <c r="V84" s="391"/>
      <c r="W84" s="167"/>
      <c r="X84" s="383"/>
      <c r="Y84" s="384"/>
      <c r="Z84" s="77"/>
      <c r="AA84" s="49"/>
      <c r="AB84" s="82"/>
      <c r="AC84" s="77"/>
      <c r="AD84" s="5">
        <f t="shared" si="15"/>
        <v>0</v>
      </c>
      <c r="AE84" s="117"/>
      <c r="AF84" s="117"/>
      <c r="AG84" s="111">
        <f t="shared" si="0"/>
        <v>0</v>
      </c>
      <c r="AH84" s="111"/>
      <c r="AI84" s="111">
        <f t="shared" si="1"/>
        <v>0</v>
      </c>
      <c r="AJ84" s="111"/>
      <c r="AK84" s="111">
        <f t="shared" si="5"/>
        <v>0</v>
      </c>
      <c r="AL84" s="112"/>
      <c r="AM84" s="113">
        <f t="shared" si="2"/>
        <v>0</v>
      </c>
      <c r="AN84" s="111"/>
      <c r="AO84" s="113">
        <f t="shared" si="3"/>
        <v>0</v>
      </c>
      <c r="AP84" s="111"/>
      <c r="AQ84" s="113">
        <f t="shared" si="4"/>
        <v>0</v>
      </c>
      <c r="AU84" s="305"/>
      <c r="AV84" s="305"/>
      <c r="AW84" s="305"/>
      <c r="AX84" s="305"/>
      <c r="AY84" s="114"/>
      <c r="AZ84" s="114"/>
      <c r="BA84" s="114">
        <v>0</v>
      </c>
      <c r="BB84" s="114">
        <f t="shared" si="30"/>
        <v>0</v>
      </c>
      <c r="BC84" s="114">
        <f t="shared" si="31"/>
        <v>0</v>
      </c>
      <c r="BD84" s="114">
        <f t="shared" si="32"/>
        <v>0</v>
      </c>
      <c r="BE84" s="114">
        <f t="shared" si="33"/>
        <v>0</v>
      </c>
      <c r="BF84" s="114">
        <f t="shared" si="34"/>
        <v>0</v>
      </c>
      <c r="BG84" s="114">
        <f t="shared" si="35"/>
        <v>0</v>
      </c>
      <c r="BH84" s="114">
        <f t="shared" si="36"/>
        <v>0</v>
      </c>
      <c r="BI84" s="110">
        <f>SUM(BB84:BH84)</f>
        <v>0</v>
      </c>
    </row>
    <row r="85" spans="1:61" ht="15" customHeight="1">
      <c r="A85" s="328" t="s">
        <v>190</v>
      </c>
      <c r="B85" s="199"/>
      <c r="C85" s="147"/>
      <c r="D85" s="318"/>
      <c r="E85" s="200"/>
      <c r="F85" s="148"/>
      <c r="G85" s="180"/>
      <c r="H85" s="209"/>
      <c r="I85" s="329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129"/>
      <c r="U85" s="23"/>
      <c r="V85" s="23"/>
      <c r="W85" s="129"/>
      <c r="X85" s="23"/>
      <c r="Y85" s="290"/>
      <c r="Z85" s="77"/>
      <c r="AA85" s="3"/>
      <c r="AB85" s="137"/>
      <c r="AC85" s="77"/>
      <c r="AD85" s="5">
        <f>SUM(AD86:AD100)</f>
        <v>0</v>
      </c>
      <c r="AE85" s="117"/>
      <c r="AF85" s="117"/>
      <c r="AG85" s="111"/>
      <c r="AH85" s="111"/>
      <c r="AI85" s="111"/>
      <c r="AJ85" s="111"/>
      <c r="AK85" s="111"/>
      <c r="AL85" s="112"/>
      <c r="AM85" s="113"/>
      <c r="AN85" s="111"/>
      <c r="AO85" s="113"/>
      <c r="AP85" s="111"/>
      <c r="AQ85" s="113"/>
      <c r="AU85" s="305"/>
      <c r="AV85" s="305"/>
      <c r="AW85" s="305"/>
      <c r="AX85" s="305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0"/>
    </row>
    <row r="86" spans="1:61" ht="13" customHeight="1">
      <c r="A86" s="171" t="s">
        <v>191</v>
      </c>
      <c r="B86" s="172">
        <v>6222510012</v>
      </c>
      <c r="C86" s="166" t="s">
        <v>73</v>
      </c>
      <c r="D86" s="313">
        <v>0.49</v>
      </c>
      <c r="E86" s="173">
        <v>100</v>
      </c>
      <c r="F86" s="98"/>
      <c r="G86" s="178" t="s">
        <v>81</v>
      </c>
      <c r="H86" s="174" t="s">
        <v>192</v>
      </c>
      <c r="I86" s="186" t="s">
        <v>193</v>
      </c>
      <c r="J86" s="187"/>
      <c r="K86" s="187"/>
      <c r="L86" s="187"/>
      <c r="M86" s="187"/>
      <c r="N86" s="187"/>
      <c r="O86" s="187"/>
      <c r="P86" s="187"/>
      <c r="Q86" s="187"/>
      <c r="R86" s="187"/>
      <c r="S86" s="188"/>
      <c r="T86" s="129"/>
      <c r="U86" s="381"/>
      <c r="V86" s="382"/>
      <c r="W86" s="129"/>
      <c r="X86" s="392"/>
      <c r="Y86" s="393"/>
      <c r="Z86" s="77"/>
      <c r="AA86" s="49"/>
      <c r="AB86" s="82"/>
      <c r="AC86" s="77"/>
      <c r="AD86" s="5">
        <f t="shared" si="15"/>
        <v>0</v>
      </c>
      <c r="AE86" s="117"/>
      <c r="AF86" s="117"/>
      <c r="AG86" s="111">
        <f t="shared" si="0"/>
        <v>0</v>
      </c>
      <c r="AH86" s="111"/>
      <c r="AI86" s="111">
        <f t="shared" si="1"/>
        <v>0</v>
      </c>
      <c r="AJ86" s="111"/>
      <c r="AK86" s="111">
        <f t="shared" si="5"/>
        <v>0</v>
      </c>
      <c r="AL86" s="112"/>
      <c r="AM86" s="113">
        <f t="shared" si="2"/>
        <v>0</v>
      </c>
      <c r="AN86" s="111"/>
      <c r="AO86" s="113">
        <f t="shared" si="3"/>
        <v>0</v>
      </c>
      <c r="AP86" s="111"/>
      <c r="AQ86" s="113">
        <f t="shared" si="4"/>
        <v>0</v>
      </c>
      <c r="AU86" s="305"/>
      <c r="AV86" s="305"/>
      <c r="AW86" s="305"/>
      <c r="AX86" s="305"/>
      <c r="AY86" s="114"/>
      <c r="AZ86" s="114"/>
      <c r="BA86" s="114">
        <v>0</v>
      </c>
      <c r="BB86" s="114">
        <f t="shared" ref="BB86:BB100" si="39">IF($K$18&lt;BB$24,0,IF($K$18&gt;BB$25,0,$AU86))</f>
        <v>0</v>
      </c>
      <c r="BC86" s="114">
        <f t="shared" ref="BC86:BC100" si="40">IF($K$18&lt;BC$24,0,IF($K$18&gt;BC$25,0,$AV86))</f>
        <v>0</v>
      </c>
      <c r="BD86" s="114">
        <f t="shared" ref="BD86:BD100" si="41">IF($K$18&lt;BD$24,0,IF($K$18&gt;BD$25,0,$AW86))</f>
        <v>0</v>
      </c>
      <c r="BE86" s="114">
        <f t="shared" ref="BE86:BE100" si="42">IF($K$18&lt;BE$24,0,IF($K$18&gt;BE$25,0,$AX86))</f>
        <v>0</v>
      </c>
      <c r="BF86" s="114">
        <f t="shared" ref="BF86:BF100" si="43">IF($K$18&lt;BF$24,0,IF($K$18&gt;BF$25,0,$AY86))</f>
        <v>0</v>
      </c>
      <c r="BG86" s="114">
        <f t="shared" ref="BG86:BG100" si="44">IF($K$18&lt;BG$24,0,IF($K$18&gt;BG$25,0,$AZ86))</f>
        <v>0</v>
      </c>
      <c r="BH86" s="114">
        <f t="shared" ref="BH86:BH100" si="45">IF($K$18&lt;BH$24,0,IF($K$18&gt;BH$25,0,$BA86))</f>
        <v>0</v>
      </c>
      <c r="BI86" s="110">
        <f>SUM(BB86:BH86)</f>
        <v>0</v>
      </c>
    </row>
    <row r="87" spans="1:61" ht="13" customHeight="1">
      <c r="A87" s="95" t="s">
        <v>194</v>
      </c>
      <c r="B87" s="94">
        <v>6224510012</v>
      </c>
      <c r="C87" s="96" t="s">
        <v>73</v>
      </c>
      <c r="D87" s="314">
        <v>0.44</v>
      </c>
      <c r="E87" s="97">
        <v>100</v>
      </c>
      <c r="F87" s="98"/>
      <c r="G87" s="181" t="s">
        <v>81</v>
      </c>
      <c r="H87" s="136" t="s">
        <v>192</v>
      </c>
      <c r="I87" s="196" t="s">
        <v>195</v>
      </c>
      <c r="J87" s="197"/>
      <c r="K87" s="197"/>
      <c r="L87" s="197"/>
      <c r="M87" s="197"/>
      <c r="N87" s="197"/>
      <c r="O87" s="197"/>
      <c r="P87" s="197"/>
      <c r="Q87" s="197"/>
      <c r="R87" s="197"/>
      <c r="S87" s="198"/>
      <c r="T87" s="129"/>
      <c r="U87" s="377"/>
      <c r="V87" s="378"/>
      <c r="W87" s="129"/>
      <c r="X87" s="379"/>
      <c r="Y87" s="380"/>
      <c r="Z87" s="77"/>
      <c r="AA87" s="49"/>
      <c r="AB87" s="82"/>
      <c r="AC87" s="77"/>
      <c r="AD87" s="5">
        <f t="shared" si="15"/>
        <v>0</v>
      </c>
      <c r="AE87" s="117"/>
      <c r="AF87" s="117"/>
      <c r="AG87" s="111">
        <f t="shared" si="0"/>
        <v>0</v>
      </c>
      <c r="AH87" s="111"/>
      <c r="AI87" s="111">
        <f t="shared" si="1"/>
        <v>0</v>
      </c>
      <c r="AJ87" s="111"/>
      <c r="AK87" s="111">
        <f t="shared" si="5"/>
        <v>0</v>
      </c>
      <c r="AL87" s="112"/>
      <c r="AM87" s="113">
        <f t="shared" si="2"/>
        <v>0</v>
      </c>
      <c r="AN87" s="111"/>
      <c r="AO87" s="113">
        <f t="shared" si="3"/>
        <v>0</v>
      </c>
      <c r="AP87" s="111"/>
      <c r="AQ87" s="113">
        <f t="shared" si="4"/>
        <v>0</v>
      </c>
      <c r="AU87" s="305"/>
      <c r="AV87" s="305"/>
      <c r="AW87" s="305"/>
      <c r="AX87" s="305"/>
      <c r="AY87" s="114"/>
      <c r="AZ87" s="114"/>
      <c r="BA87" s="114">
        <v>0</v>
      </c>
      <c r="BB87" s="114">
        <f t="shared" si="39"/>
        <v>0</v>
      </c>
      <c r="BC87" s="114">
        <f t="shared" si="40"/>
        <v>0</v>
      </c>
      <c r="BD87" s="114">
        <f t="shared" si="41"/>
        <v>0</v>
      </c>
      <c r="BE87" s="114">
        <f t="shared" si="42"/>
        <v>0</v>
      </c>
      <c r="BF87" s="114">
        <f t="shared" si="43"/>
        <v>0</v>
      </c>
      <c r="BG87" s="114">
        <f t="shared" si="44"/>
        <v>0</v>
      </c>
      <c r="BH87" s="114">
        <f t="shared" si="45"/>
        <v>0</v>
      </c>
      <c r="BI87" s="110">
        <f t="shared" ref="BI87:BI100" si="46">SUM(BB87:BH87)</f>
        <v>0</v>
      </c>
    </row>
    <row r="88" spans="1:61" ht="13" customHeight="1">
      <c r="A88" s="95" t="s">
        <v>196</v>
      </c>
      <c r="B88" s="94">
        <v>6225510012</v>
      </c>
      <c r="C88" s="96" t="s">
        <v>73</v>
      </c>
      <c r="D88" s="314">
        <v>0.45</v>
      </c>
      <c r="E88" s="97">
        <v>100</v>
      </c>
      <c r="F88" s="98"/>
      <c r="G88" s="181" t="s">
        <v>81</v>
      </c>
      <c r="H88" s="136" t="s">
        <v>131</v>
      </c>
      <c r="I88" s="196" t="s">
        <v>197</v>
      </c>
      <c r="J88" s="197"/>
      <c r="K88" s="197"/>
      <c r="L88" s="197"/>
      <c r="M88" s="197"/>
      <c r="N88" s="197"/>
      <c r="O88" s="197"/>
      <c r="P88" s="197"/>
      <c r="Q88" s="197"/>
      <c r="R88" s="197"/>
      <c r="S88" s="198"/>
      <c r="T88" s="129"/>
      <c r="U88" s="377"/>
      <c r="V88" s="378"/>
      <c r="W88" s="129"/>
      <c r="X88" s="379"/>
      <c r="Y88" s="380"/>
      <c r="Z88" s="77"/>
      <c r="AA88" s="49"/>
      <c r="AB88" s="82"/>
      <c r="AC88" s="77"/>
      <c r="AD88" s="5">
        <f t="shared" si="15"/>
        <v>0</v>
      </c>
      <c r="AE88" s="117"/>
      <c r="AF88" s="117"/>
      <c r="AG88" s="111">
        <f t="shared" si="0"/>
        <v>0</v>
      </c>
      <c r="AH88" s="111"/>
      <c r="AI88" s="111">
        <f t="shared" si="1"/>
        <v>0</v>
      </c>
      <c r="AJ88" s="111"/>
      <c r="AK88" s="111">
        <f t="shared" si="5"/>
        <v>0</v>
      </c>
      <c r="AL88" s="112"/>
      <c r="AM88" s="113">
        <f t="shared" si="2"/>
        <v>0</v>
      </c>
      <c r="AN88" s="111"/>
      <c r="AO88" s="113">
        <f t="shared" si="3"/>
        <v>0</v>
      </c>
      <c r="AP88" s="111"/>
      <c r="AQ88" s="113">
        <f t="shared" si="4"/>
        <v>0</v>
      </c>
      <c r="AU88" s="305"/>
      <c r="AV88" s="305"/>
      <c r="AW88" s="305"/>
      <c r="AX88" s="305"/>
      <c r="AY88" s="114"/>
      <c r="AZ88" s="114"/>
      <c r="BA88" s="114">
        <v>0</v>
      </c>
      <c r="BB88" s="114">
        <f t="shared" si="39"/>
        <v>0</v>
      </c>
      <c r="BC88" s="114">
        <f t="shared" si="40"/>
        <v>0</v>
      </c>
      <c r="BD88" s="114">
        <f t="shared" si="41"/>
        <v>0</v>
      </c>
      <c r="BE88" s="114">
        <f t="shared" si="42"/>
        <v>0</v>
      </c>
      <c r="BF88" s="114">
        <f t="shared" si="43"/>
        <v>0</v>
      </c>
      <c r="BG88" s="114">
        <f t="shared" si="44"/>
        <v>0</v>
      </c>
      <c r="BH88" s="114">
        <f t="shared" si="45"/>
        <v>0</v>
      </c>
      <c r="BI88" s="110">
        <f t="shared" si="46"/>
        <v>0</v>
      </c>
    </row>
    <row r="89" spans="1:61" ht="13" customHeight="1">
      <c r="A89" s="95" t="s">
        <v>198</v>
      </c>
      <c r="B89" s="94">
        <v>6227510012</v>
      </c>
      <c r="C89" s="96" t="s">
        <v>73</v>
      </c>
      <c r="D89" s="314">
        <v>0.43</v>
      </c>
      <c r="E89" s="97">
        <v>100</v>
      </c>
      <c r="F89" s="98"/>
      <c r="G89" s="207" t="s">
        <v>81</v>
      </c>
      <c r="H89" s="136" t="s">
        <v>192</v>
      </c>
      <c r="I89" s="196" t="s">
        <v>199</v>
      </c>
      <c r="J89" s="197"/>
      <c r="K89" s="197"/>
      <c r="L89" s="197"/>
      <c r="M89" s="197"/>
      <c r="N89" s="197"/>
      <c r="O89" s="197"/>
      <c r="P89" s="197"/>
      <c r="Q89" s="197"/>
      <c r="R89" s="197"/>
      <c r="S89" s="198"/>
      <c r="T89" s="129"/>
      <c r="U89" s="377"/>
      <c r="V89" s="378"/>
      <c r="W89" s="129"/>
      <c r="X89" s="379"/>
      <c r="Y89" s="380"/>
      <c r="Z89" s="77"/>
      <c r="AA89" s="49"/>
      <c r="AB89" s="82"/>
      <c r="AC89" s="77"/>
      <c r="AD89" s="5">
        <f t="shared" si="15"/>
        <v>0</v>
      </c>
      <c r="AE89" s="117"/>
      <c r="AF89" s="117"/>
      <c r="AG89" s="111">
        <f t="shared" si="0"/>
        <v>0</v>
      </c>
      <c r="AH89" s="111"/>
      <c r="AI89" s="111">
        <f t="shared" si="1"/>
        <v>0</v>
      </c>
      <c r="AJ89" s="111"/>
      <c r="AK89" s="111">
        <f t="shared" si="5"/>
        <v>0</v>
      </c>
      <c r="AL89" s="112"/>
      <c r="AM89" s="113">
        <f t="shared" si="2"/>
        <v>0</v>
      </c>
      <c r="AN89" s="111"/>
      <c r="AO89" s="113">
        <f t="shared" si="3"/>
        <v>0</v>
      </c>
      <c r="AP89" s="111"/>
      <c r="AQ89" s="113">
        <f t="shared" si="4"/>
        <v>0</v>
      </c>
      <c r="AU89" s="305"/>
      <c r="AV89" s="305"/>
      <c r="AW89" s="305"/>
      <c r="AX89" s="305"/>
      <c r="AY89" s="114"/>
      <c r="AZ89" s="114"/>
      <c r="BA89" s="114">
        <v>0</v>
      </c>
      <c r="BB89" s="114">
        <f t="shared" si="39"/>
        <v>0</v>
      </c>
      <c r="BC89" s="114">
        <f t="shared" si="40"/>
        <v>0</v>
      </c>
      <c r="BD89" s="114">
        <f t="shared" si="41"/>
        <v>0</v>
      </c>
      <c r="BE89" s="114">
        <f t="shared" si="42"/>
        <v>0</v>
      </c>
      <c r="BF89" s="114">
        <f t="shared" si="43"/>
        <v>0</v>
      </c>
      <c r="BG89" s="114">
        <f t="shared" si="44"/>
        <v>0</v>
      </c>
      <c r="BH89" s="114">
        <f t="shared" si="45"/>
        <v>0</v>
      </c>
      <c r="BI89" s="110">
        <f t="shared" si="46"/>
        <v>0</v>
      </c>
    </row>
    <row r="90" spans="1:61" ht="13" customHeight="1">
      <c r="A90" s="95" t="s">
        <v>200</v>
      </c>
      <c r="B90" s="94">
        <v>6237010012</v>
      </c>
      <c r="C90" s="96" t="s">
        <v>73</v>
      </c>
      <c r="D90" s="314">
        <v>0.5</v>
      </c>
      <c r="E90" s="97">
        <v>100</v>
      </c>
      <c r="F90" s="98"/>
      <c r="G90" s="207" t="s">
        <v>81</v>
      </c>
      <c r="H90" s="136" t="s">
        <v>131</v>
      </c>
      <c r="I90" s="196" t="s">
        <v>201</v>
      </c>
      <c r="J90" s="197"/>
      <c r="K90" s="197"/>
      <c r="L90" s="197"/>
      <c r="M90" s="197"/>
      <c r="N90" s="197"/>
      <c r="O90" s="197"/>
      <c r="P90" s="197"/>
      <c r="Q90" s="197"/>
      <c r="R90" s="197"/>
      <c r="S90" s="198"/>
      <c r="T90" s="129"/>
      <c r="U90" s="377"/>
      <c r="V90" s="378"/>
      <c r="W90" s="129"/>
      <c r="X90" s="379"/>
      <c r="Y90" s="380"/>
      <c r="Z90" s="77"/>
      <c r="AA90" s="49"/>
      <c r="AB90" s="82"/>
      <c r="AC90" s="77"/>
      <c r="AD90" s="5">
        <f t="shared" si="15"/>
        <v>0</v>
      </c>
      <c r="AE90" s="117"/>
      <c r="AF90" s="117"/>
      <c r="AG90" s="111">
        <f t="shared" si="0"/>
        <v>0</v>
      </c>
      <c r="AH90" s="111"/>
      <c r="AI90" s="111">
        <f t="shared" si="1"/>
        <v>0</v>
      </c>
      <c r="AJ90" s="111"/>
      <c r="AK90" s="111">
        <f t="shared" si="5"/>
        <v>0</v>
      </c>
      <c r="AL90" s="112"/>
      <c r="AM90" s="113">
        <f t="shared" si="2"/>
        <v>0</v>
      </c>
      <c r="AN90" s="111"/>
      <c r="AO90" s="113">
        <f t="shared" si="3"/>
        <v>0</v>
      </c>
      <c r="AP90" s="111"/>
      <c r="AQ90" s="113">
        <f t="shared" si="4"/>
        <v>0</v>
      </c>
      <c r="AU90" s="305"/>
      <c r="AV90" s="305"/>
      <c r="AW90" s="305"/>
      <c r="AX90" s="305"/>
      <c r="AY90" s="114"/>
      <c r="AZ90" s="114"/>
      <c r="BA90" s="114">
        <v>0</v>
      </c>
      <c r="BB90" s="114">
        <f t="shared" si="39"/>
        <v>0</v>
      </c>
      <c r="BC90" s="114">
        <f t="shared" si="40"/>
        <v>0</v>
      </c>
      <c r="BD90" s="114">
        <f t="shared" si="41"/>
        <v>0</v>
      </c>
      <c r="BE90" s="114">
        <f t="shared" si="42"/>
        <v>0</v>
      </c>
      <c r="BF90" s="114">
        <f t="shared" si="43"/>
        <v>0</v>
      </c>
      <c r="BG90" s="114">
        <f t="shared" si="44"/>
        <v>0</v>
      </c>
      <c r="BH90" s="114">
        <f t="shared" si="45"/>
        <v>0</v>
      </c>
      <c r="BI90" s="110">
        <f t="shared" si="46"/>
        <v>0</v>
      </c>
    </row>
    <row r="91" spans="1:61" ht="13" customHeight="1">
      <c r="A91" s="95" t="s">
        <v>202</v>
      </c>
      <c r="B91" s="94">
        <v>6005110012</v>
      </c>
      <c r="C91" s="96" t="s">
        <v>73</v>
      </c>
      <c r="D91" s="314">
        <v>0.46</v>
      </c>
      <c r="E91" s="97">
        <v>100</v>
      </c>
      <c r="F91" s="98"/>
      <c r="G91" s="207" t="s">
        <v>81</v>
      </c>
      <c r="H91" s="136" t="s">
        <v>131</v>
      </c>
      <c r="I91" s="196" t="s">
        <v>203</v>
      </c>
      <c r="J91" s="197"/>
      <c r="K91" s="197"/>
      <c r="L91" s="197"/>
      <c r="M91" s="197"/>
      <c r="N91" s="197"/>
      <c r="O91" s="197"/>
      <c r="P91" s="197"/>
      <c r="Q91" s="197"/>
      <c r="R91" s="197"/>
      <c r="S91" s="198"/>
      <c r="T91" s="129"/>
      <c r="U91" s="377"/>
      <c r="V91" s="378"/>
      <c r="W91" s="129"/>
      <c r="X91" s="379"/>
      <c r="Y91" s="380"/>
      <c r="Z91" s="77"/>
      <c r="AA91" s="49"/>
      <c r="AB91" s="82"/>
      <c r="AC91" s="77"/>
      <c r="AD91" s="5">
        <f t="shared" si="15"/>
        <v>0</v>
      </c>
      <c r="AE91" s="117"/>
      <c r="AF91" s="117"/>
      <c r="AG91" s="111">
        <f t="shared" si="0"/>
        <v>0</v>
      </c>
      <c r="AH91" s="111"/>
      <c r="AI91" s="111">
        <f t="shared" si="1"/>
        <v>0</v>
      </c>
      <c r="AJ91" s="111"/>
      <c r="AK91" s="111">
        <f t="shared" si="5"/>
        <v>0</v>
      </c>
      <c r="AL91" s="112"/>
      <c r="AM91" s="113">
        <f t="shared" si="2"/>
        <v>0</v>
      </c>
      <c r="AN91" s="111"/>
      <c r="AO91" s="113">
        <f t="shared" si="3"/>
        <v>0</v>
      </c>
      <c r="AP91" s="111"/>
      <c r="AQ91" s="113">
        <f t="shared" si="4"/>
        <v>0</v>
      </c>
      <c r="AU91" s="305"/>
      <c r="AV91" s="305"/>
      <c r="AW91" s="305"/>
      <c r="AX91" s="305"/>
      <c r="AY91" s="114"/>
      <c r="AZ91" s="114"/>
      <c r="BA91" s="114">
        <v>0</v>
      </c>
      <c r="BB91" s="114">
        <f t="shared" si="39"/>
        <v>0</v>
      </c>
      <c r="BC91" s="114">
        <f t="shared" si="40"/>
        <v>0</v>
      </c>
      <c r="BD91" s="114">
        <f t="shared" si="41"/>
        <v>0</v>
      </c>
      <c r="BE91" s="114">
        <f t="shared" si="42"/>
        <v>0</v>
      </c>
      <c r="BF91" s="114">
        <f t="shared" si="43"/>
        <v>0</v>
      </c>
      <c r="BG91" s="114">
        <f t="shared" si="44"/>
        <v>0</v>
      </c>
      <c r="BH91" s="114">
        <f t="shared" si="45"/>
        <v>0</v>
      </c>
      <c r="BI91" s="110">
        <f t="shared" si="46"/>
        <v>0</v>
      </c>
    </row>
    <row r="92" spans="1:61" ht="13" customHeight="1">
      <c r="A92" s="95" t="s">
        <v>204</v>
      </c>
      <c r="B92" s="94">
        <v>6247510012</v>
      </c>
      <c r="C92" s="96" t="s">
        <v>73</v>
      </c>
      <c r="D92" s="314">
        <v>0.56000000000000005</v>
      </c>
      <c r="E92" s="97">
        <v>100</v>
      </c>
      <c r="F92" s="98"/>
      <c r="G92" s="207" t="s">
        <v>81</v>
      </c>
      <c r="H92" s="136" t="s">
        <v>192</v>
      </c>
      <c r="I92" s="196" t="s">
        <v>205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8"/>
      <c r="T92" s="129"/>
      <c r="U92" s="377"/>
      <c r="V92" s="378"/>
      <c r="W92" s="129"/>
      <c r="X92" s="379"/>
      <c r="Y92" s="380"/>
      <c r="Z92" s="77"/>
      <c r="AA92" s="49"/>
      <c r="AB92" s="82"/>
      <c r="AC92" s="77"/>
      <c r="AD92" s="5">
        <f t="shared" si="15"/>
        <v>0</v>
      </c>
      <c r="AE92" s="117"/>
      <c r="AF92" s="117"/>
      <c r="AG92" s="111">
        <f t="shared" si="0"/>
        <v>0</v>
      </c>
      <c r="AH92" s="111"/>
      <c r="AI92" s="111">
        <f t="shared" si="1"/>
        <v>0</v>
      </c>
      <c r="AJ92" s="111"/>
      <c r="AK92" s="111">
        <f t="shared" si="5"/>
        <v>0</v>
      </c>
      <c r="AL92" s="112"/>
      <c r="AM92" s="113">
        <f t="shared" si="2"/>
        <v>0</v>
      </c>
      <c r="AN92" s="111"/>
      <c r="AO92" s="113">
        <f t="shared" si="3"/>
        <v>0</v>
      </c>
      <c r="AP92" s="111"/>
      <c r="AQ92" s="113">
        <f t="shared" si="4"/>
        <v>0</v>
      </c>
      <c r="AU92" s="305"/>
      <c r="AV92" s="305"/>
      <c r="AW92" s="305"/>
      <c r="AX92" s="305"/>
      <c r="AY92" s="114"/>
      <c r="AZ92" s="114"/>
      <c r="BA92" s="114">
        <v>0</v>
      </c>
      <c r="BB92" s="114">
        <f t="shared" si="39"/>
        <v>0</v>
      </c>
      <c r="BC92" s="114">
        <f t="shared" si="40"/>
        <v>0</v>
      </c>
      <c r="BD92" s="114">
        <f t="shared" si="41"/>
        <v>0</v>
      </c>
      <c r="BE92" s="114">
        <f t="shared" si="42"/>
        <v>0</v>
      </c>
      <c r="BF92" s="114">
        <f t="shared" si="43"/>
        <v>0</v>
      </c>
      <c r="BG92" s="114">
        <f t="shared" si="44"/>
        <v>0</v>
      </c>
      <c r="BH92" s="114">
        <f t="shared" si="45"/>
        <v>0</v>
      </c>
      <c r="BI92" s="110">
        <f t="shared" si="46"/>
        <v>0</v>
      </c>
    </row>
    <row r="93" spans="1:61" ht="13" customHeight="1">
      <c r="A93" s="95" t="s">
        <v>206</v>
      </c>
      <c r="B93" s="94">
        <v>6252010012</v>
      </c>
      <c r="C93" s="96" t="s">
        <v>73</v>
      </c>
      <c r="D93" s="314">
        <v>0.52</v>
      </c>
      <c r="E93" s="97">
        <v>100</v>
      </c>
      <c r="F93" s="98"/>
      <c r="G93" s="207" t="s">
        <v>81</v>
      </c>
      <c r="H93" s="136" t="s">
        <v>131</v>
      </c>
      <c r="I93" s="196" t="s">
        <v>207</v>
      </c>
      <c r="J93" s="197"/>
      <c r="K93" s="197"/>
      <c r="L93" s="197"/>
      <c r="M93" s="197"/>
      <c r="N93" s="197"/>
      <c r="O93" s="197"/>
      <c r="P93" s="197"/>
      <c r="Q93" s="197"/>
      <c r="R93" s="197"/>
      <c r="S93" s="198"/>
      <c r="T93" s="129"/>
      <c r="U93" s="377"/>
      <c r="V93" s="378"/>
      <c r="W93" s="129"/>
      <c r="X93" s="379"/>
      <c r="Y93" s="380"/>
      <c r="Z93" s="77"/>
      <c r="AA93" s="49"/>
      <c r="AB93" s="82"/>
      <c r="AC93" s="77"/>
      <c r="AD93" s="5">
        <f t="shared" si="15"/>
        <v>0</v>
      </c>
      <c r="AE93" s="117"/>
      <c r="AF93" s="117"/>
      <c r="AG93" s="111">
        <f t="shared" si="0"/>
        <v>0</v>
      </c>
      <c r="AH93" s="111"/>
      <c r="AI93" s="111">
        <f t="shared" si="1"/>
        <v>0</v>
      </c>
      <c r="AJ93" s="111"/>
      <c r="AK93" s="111">
        <f t="shared" si="5"/>
        <v>0</v>
      </c>
      <c r="AL93" s="112"/>
      <c r="AM93" s="113">
        <f t="shared" si="2"/>
        <v>0</v>
      </c>
      <c r="AN93" s="111"/>
      <c r="AO93" s="113">
        <f t="shared" si="3"/>
        <v>0</v>
      </c>
      <c r="AP93" s="111"/>
      <c r="AQ93" s="113">
        <f t="shared" si="4"/>
        <v>0</v>
      </c>
      <c r="AU93" s="305"/>
      <c r="AV93" s="305"/>
      <c r="AW93" s="305"/>
      <c r="AX93" s="305"/>
      <c r="AY93" s="114"/>
      <c r="AZ93" s="114"/>
      <c r="BA93" s="114">
        <v>0</v>
      </c>
      <c r="BB93" s="114">
        <f t="shared" si="39"/>
        <v>0</v>
      </c>
      <c r="BC93" s="114">
        <f t="shared" si="40"/>
        <v>0</v>
      </c>
      <c r="BD93" s="114">
        <f t="shared" si="41"/>
        <v>0</v>
      </c>
      <c r="BE93" s="114">
        <f t="shared" si="42"/>
        <v>0</v>
      </c>
      <c r="BF93" s="114">
        <f t="shared" si="43"/>
        <v>0</v>
      </c>
      <c r="BG93" s="114">
        <f t="shared" si="44"/>
        <v>0</v>
      </c>
      <c r="BH93" s="114">
        <f t="shared" si="45"/>
        <v>0</v>
      </c>
      <c r="BI93" s="110">
        <f t="shared" si="46"/>
        <v>0</v>
      </c>
    </row>
    <row r="94" spans="1:61" ht="13" customHeight="1">
      <c r="A94" s="95" t="s">
        <v>208</v>
      </c>
      <c r="B94" s="94">
        <v>6254810012</v>
      </c>
      <c r="C94" s="96" t="s">
        <v>73</v>
      </c>
      <c r="D94" s="314">
        <v>0.5</v>
      </c>
      <c r="E94" s="97">
        <v>100</v>
      </c>
      <c r="F94" s="98"/>
      <c r="G94" s="207" t="s">
        <v>81</v>
      </c>
      <c r="H94" s="136" t="s">
        <v>192</v>
      </c>
      <c r="I94" s="196" t="s">
        <v>209</v>
      </c>
      <c r="J94" s="197"/>
      <c r="K94" s="197"/>
      <c r="L94" s="197"/>
      <c r="M94" s="197"/>
      <c r="N94" s="197"/>
      <c r="O94" s="197"/>
      <c r="P94" s="197"/>
      <c r="Q94" s="197"/>
      <c r="R94" s="197"/>
      <c r="S94" s="198"/>
      <c r="T94" s="129"/>
      <c r="U94" s="377"/>
      <c r="V94" s="378"/>
      <c r="W94" s="129"/>
      <c r="X94" s="379"/>
      <c r="Y94" s="380"/>
      <c r="Z94" s="77"/>
      <c r="AA94" s="49"/>
      <c r="AB94" s="82"/>
      <c r="AC94" s="77"/>
      <c r="AD94" s="5">
        <f t="shared" si="15"/>
        <v>0</v>
      </c>
      <c r="AE94" s="117"/>
      <c r="AF94" s="117"/>
      <c r="AG94" s="111">
        <f t="shared" ref="AG94:AG154" si="47">U94*E94</f>
        <v>0</v>
      </c>
      <c r="AH94" s="111"/>
      <c r="AI94" s="111">
        <f t="shared" ref="AI94:AI154" si="48">X94*E94</f>
        <v>0</v>
      </c>
      <c r="AJ94" s="111"/>
      <c r="AK94" s="111">
        <f t="shared" si="5"/>
        <v>0</v>
      </c>
      <c r="AL94" s="112"/>
      <c r="AM94" s="113">
        <f t="shared" ref="AM94:AM154" si="49">(U94*E94)*D94</f>
        <v>0</v>
      </c>
      <c r="AN94" s="111"/>
      <c r="AO94" s="113">
        <f t="shared" ref="AO94:AO154" si="50">(X94*E94)*D94</f>
        <v>0</v>
      </c>
      <c r="AP94" s="111"/>
      <c r="AQ94" s="113">
        <f t="shared" si="4"/>
        <v>0</v>
      </c>
      <c r="AU94" s="305"/>
      <c r="AV94" s="305"/>
      <c r="AW94" s="305"/>
      <c r="AX94" s="305"/>
      <c r="AY94" s="114"/>
      <c r="AZ94" s="114"/>
      <c r="BA94" s="114">
        <v>0</v>
      </c>
      <c r="BB94" s="114">
        <f t="shared" si="39"/>
        <v>0</v>
      </c>
      <c r="BC94" s="114">
        <f t="shared" si="40"/>
        <v>0</v>
      </c>
      <c r="BD94" s="114">
        <f t="shared" si="41"/>
        <v>0</v>
      </c>
      <c r="BE94" s="114">
        <f t="shared" si="42"/>
        <v>0</v>
      </c>
      <c r="BF94" s="114">
        <f t="shared" si="43"/>
        <v>0</v>
      </c>
      <c r="BG94" s="114">
        <f t="shared" si="44"/>
        <v>0</v>
      </c>
      <c r="BH94" s="114">
        <f t="shared" si="45"/>
        <v>0</v>
      </c>
      <c r="BI94" s="110">
        <f t="shared" si="46"/>
        <v>0</v>
      </c>
    </row>
    <row r="95" spans="1:61" ht="13" customHeight="1">
      <c r="A95" s="95" t="s">
        <v>210</v>
      </c>
      <c r="B95" s="94">
        <v>6007010012</v>
      </c>
      <c r="C95" s="96" t="s">
        <v>73</v>
      </c>
      <c r="D95" s="314">
        <v>0.52</v>
      </c>
      <c r="E95" s="97">
        <v>100</v>
      </c>
      <c r="F95" s="98"/>
      <c r="G95" s="207" t="s">
        <v>81</v>
      </c>
      <c r="H95" s="136" t="s">
        <v>131</v>
      </c>
      <c r="I95" s="196" t="s">
        <v>211</v>
      </c>
      <c r="J95" s="197"/>
      <c r="K95" s="197"/>
      <c r="L95" s="197"/>
      <c r="M95" s="197"/>
      <c r="N95" s="197"/>
      <c r="O95" s="197"/>
      <c r="P95" s="197"/>
      <c r="Q95" s="197"/>
      <c r="R95" s="197"/>
      <c r="S95" s="198"/>
      <c r="T95" s="129"/>
      <c r="U95" s="377"/>
      <c r="V95" s="378"/>
      <c r="W95" s="129"/>
      <c r="X95" s="379"/>
      <c r="Y95" s="380"/>
      <c r="Z95" s="77"/>
      <c r="AA95" s="49"/>
      <c r="AB95" s="82"/>
      <c r="AC95" s="77"/>
      <c r="AD95" s="5">
        <f t="shared" ref="AD95:AD100" si="51">SUM(U95,V95,X95,Y95,AB95)</f>
        <v>0</v>
      </c>
      <c r="AE95" s="117"/>
      <c r="AF95" s="117"/>
      <c r="AG95" s="111">
        <f t="shared" si="47"/>
        <v>0</v>
      </c>
      <c r="AH95" s="111"/>
      <c r="AI95" s="111">
        <f t="shared" si="48"/>
        <v>0</v>
      </c>
      <c r="AJ95" s="111"/>
      <c r="AK95" s="111">
        <f t="shared" ref="AK95:AK156" si="52">SUM(AG95,AI95)</f>
        <v>0</v>
      </c>
      <c r="AL95" s="112"/>
      <c r="AM95" s="113">
        <f t="shared" si="49"/>
        <v>0</v>
      </c>
      <c r="AN95" s="111"/>
      <c r="AO95" s="113">
        <f t="shared" si="50"/>
        <v>0</v>
      </c>
      <c r="AP95" s="111"/>
      <c r="AQ95" s="113">
        <f t="shared" si="4"/>
        <v>0</v>
      </c>
      <c r="AU95" s="305"/>
      <c r="AV95" s="305"/>
      <c r="AW95" s="305"/>
      <c r="AX95" s="305"/>
      <c r="AY95" s="114"/>
      <c r="AZ95" s="114"/>
      <c r="BA95" s="114">
        <v>0</v>
      </c>
      <c r="BB95" s="114">
        <f t="shared" si="39"/>
        <v>0</v>
      </c>
      <c r="BC95" s="114">
        <f t="shared" si="40"/>
        <v>0</v>
      </c>
      <c r="BD95" s="114">
        <f t="shared" si="41"/>
        <v>0</v>
      </c>
      <c r="BE95" s="114">
        <f t="shared" si="42"/>
        <v>0</v>
      </c>
      <c r="BF95" s="114">
        <f t="shared" si="43"/>
        <v>0</v>
      </c>
      <c r="BG95" s="114">
        <f t="shared" si="44"/>
        <v>0</v>
      </c>
      <c r="BH95" s="114">
        <f t="shared" si="45"/>
        <v>0</v>
      </c>
      <c r="BI95" s="110">
        <f t="shared" si="46"/>
        <v>0</v>
      </c>
    </row>
    <row r="96" spans="1:61" ht="13" customHeight="1">
      <c r="A96" s="95" t="s">
        <v>212</v>
      </c>
      <c r="B96" s="94">
        <v>6264510012</v>
      </c>
      <c r="C96" s="96" t="s">
        <v>73</v>
      </c>
      <c r="D96" s="314">
        <v>0.46</v>
      </c>
      <c r="E96" s="97">
        <v>100</v>
      </c>
      <c r="F96" s="98"/>
      <c r="G96" s="207" t="s">
        <v>81</v>
      </c>
      <c r="H96" s="136" t="s">
        <v>131</v>
      </c>
      <c r="I96" s="196" t="s">
        <v>213</v>
      </c>
      <c r="J96" s="197"/>
      <c r="K96" s="197"/>
      <c r="L96" s="197"/>
      <c r="M96" s="197"/>
      <c r="N96" s="197"/>
      <c r="O96" s="197"/>
      <c r="P96" s="197"/>
      <c r="Q96" s="197"/>
      <c r="R96" s="197"/>
      <c r="S96" s="198"/>
      <c r="T96" s="129"/>
      <c r="U96" s="377"/>
      <c r="V96" s="378"/>
      <c r="W96" s="129"/>
      <c r="X96" s="379"/>
      <c r="Y96" s="380"/>
      <c r="Z96" s="77"/>
      <c r="AA96" s="49"/>
      <c r="AB96" s="82"/>
      <c r="AC96" s="77"/>
      <c r="AD96" s="5">
        <f t="shared" si="51"/>
        <v>0</v>
      </c>
      <c r="AE96" s="117"/>
      <c r="AF96" s="117"/>
      <c r="AG96" s="111">
        <f t="shared" si="47"/>
        <v>0</v>
      </c>
      <c r="AH96" s="111"/>
      <c r="AI96" s="111">
        <f t="shared" si="48"/>
        <v>0</v>
      </c>
      <c r="AJ96" s="111"/>
      <c r="AK96" s="111">
        <f t="shared" si="52"/>
        <v>0</v>
      </c>
      <c r="AL96" s="112"/>
      <c r="AM96" s="113">
        <f t="shared" si="49"/>
        <v>0</v>
      </c>
      <c r="AN96" s="111"/>
      <c r="AO96" s="113">
        <f t="shared" si="50"/>
        <v>0</v>
      </c>
      <c r="AP96" s="111"/>
      <c r="AQ96" s="113">
        <f t="shared" si="4"/>
        <v>0</v>
      </c>
      <c r="AU96" s="305"/>
      <c r="AV96" s="305"/>
      <c r="AW96" s="305"/>
      <c r="AX96" s="305"/>
      <c r="AY96" s="114"/>
      <c r="AZ96" s="114"/>
      <c r="BA96" s="114">
        <v>0</v>
      </c>
      <c r="BB96" s="114">
        <f t="shared" si="39"/>
        <v>0</v>
      </c>
      <c r="BC96" s="114">
        <f t="shared" si="40"/>
        <v>0</v>
      </c>
      <c r="BD96" s="114">
        <f t="shared" si="41"/>
        <v>0</v>
      </c>
      <c r="BE96" s="114">
        <f t="shared" si="42"/>
        <v>0</v>
      </c>
      <c r="BF96" s="114">
        <f t="shared" si="43"/>
        <v>0</v>
      </c>
      <c r="BG96" s="114">
        <f t="shared" si="44"/>
        <v>0</v>
      </c>
      <c r="BH96" s="114">
        <f t="shared" si="45"/>
        <v>0</v>
      </c>
      <c r="BI96" s="110">
        <f t="shared" si="46"/>
        <v>0</v>
      </c>
    </row>
    <row r="97" spans="1:61" ht="13" customHeight="1">
      <c r="A97" s="95" t="s">
        <v>214</v>
      </c>
      <c r="B97" s="94">
        <v>6266010012</v>
      </c>
      <c r="C97" s="96" t="s">
        <v>73</v>
      </c>
      <c r="D97" s="314">
        <v>0.41</v>
      </c>
      <c r="E97" s="97">
        <v>100</v>
      </c>
      <c r="F97" s="98"/>
      <c r="G97" s="207" t="s">
        <v>81</v>
      </c>
      <c r="H97" s="136" t="s">
        <v>131</v>
      </c>
      <c r="I97" s="196" t="s">
        <v>215</v>
      </c>
      <c r="J97" s="197"/>
      <c r="K97" s="197"/>
      <c r="L97" s="197"/>
      <c r="M97" s="197"/>
      <c r="N97" s="197"/>
      <c r="O97" s="197"/>
      <c r="P97" s="197"/>
      <c r="Q97" s="197"/>
      <c r="R97" s="197"/>
      <c r="S97" s="198"/>
      <c r="T97" s="129"/>
      <c r="U97" s="377"/>
      <c r="V97" s="378"/>
      <c r="W97" s="129"/>
      <c r="X97" s="379"/>
      <c r="Y97" s="380"/>
      <c r="Z97" s="77"/>
      <c r="AA97" s="49"/>
      <c r="AB97" s="82"/>
      <c r="AC97" s="77"/>
      <c r="AD97" s="5">
        <f t="shared" si="51"/>
        <v>0</v>
      </c>
      <c r="AE97" s="117"/>
      <c r="AF97" s="117"/>
      <c r="AG97" s="111">
        <f t="shared" si="47"/>
        <v>0</v>
      </c>
      <c r="AH97" s="111"/>
      <c r="AI97" s="111">
        <f t="shared" si="48"/>
        <v>0</v>
      </c>
      <c r="AJ97" s="111"/>
      <c r="AK97" s="111">
        <f t="shared" si="52"/>
        <v>0</v>
      </c>
      <c r="AL97" s="112"/>
      <c r="AM97" s="113">
        <f t="shared" si="49"/>
        <v>0</v>
      </c>
      <c r="AN97" s="111"/>
      <c r="AO97" s="113">
        <f t="shared" si="50"/>
        <v>0</v>
      </c>
      <c r="AP97" s="111"/>
      <c r="AQ97" s="113">
        <f t="shared" si="4"/>
        <v>0</v>
      </c>
      <c r="AU97" s="305"/>
      <c r="AV97" s="305"/>
      <c r="AW97" s="305"/>
      <c r="AX97" s="305"/>
      <c r="AY97" s="114"/>
      <c r="AZ97" s="114"/>
      <c r="BA97" s="114">
        <v>0</v>
      </c>
      <c r="BB97" s="114">
        <f t="shared" si="39"/>
        <v>0</v>
      </c>
      <c r="BC97" s="114">
        <f t="shared" si="40"/>
        <v>0</v>
      </c>
      <c r="BD97" s="114">
        <f t="shared" si="41"/>
        <v>0</v>
      </c>
      <c r="BE97" s="114">
        <f t="shared" si="42"/>
        <v>0</v>
      </c>
      <c r="BF97" s="114">
        <f t="shared" si="43"/>
        <v>0</v>
      </c>
      <c r="BG97" s="114">
        <f t="shared" si="44"/>
        <v>0</v>
      </c>
      <c r="BH97" s="114">
        <f t="shared" si="45"/>
        <v>0</v>
      </c>
      <c r="BI97" s="110">
        <f t="shared" si="46"/>
        <v>0</v>
      </c>
    </row>
    <row r="98" spans="1:61" ht="13" customHeight="1">
      <c r="A98" s="95" t="s">
        <v>216</v>
      </c>
      <c r="B98" s="94">
        <v>6270010012</v>
      </c>
      <c r="C98" s="96" t="s">
        <v>73</v>
      </c>
      <c r="D98" s="314">
        <v>0.45</v>
      </c>
      <c r="E98" s="97">
        <v>100</v>
      </c>
      <c r="F98" s="98"/>
      <c r="G98" s="207" t="s">
        <v>81</v>
      </c>
      <c r="H98" s="136" t="s">
        <v>131</v>
      </c>
      <c r="I98" s="196" t="s">
        <v>217</v>
      </c>
      <c r="J98" s="197"/>
      <c r="K98" s="197"/>
      <c r="L98" s="197"/>
      <c r="M98" s="197"/>
      <c r="N98" s="197"/>
      <c r="O98" s="197"/>
      <c r="P98" s="197"/>
      <c r="Q98" s="197"/>
      <c r="R98" s="197"/>
      <c r="S98" s="198"/>
      <c r="T98" s="129"/>
      <c r="U98" s="377"/>
      <c r="V98" s="378"/>
      <c r="W98" s="129"/>
      <c r="X98" s="379"/>
      <c r="Y98" s="380"/>
      <c r="Z98" s="77"/>
      <c r="AA98" s="49"/>
      <c r="AB98" s="82"/>
      <c r="AC98" s="77"/>
      <c r="AD98" s="5">
        <f t="shared" si="51"/>
        <v>0</v>
      </c>
      <c r="AE98" s="117"/>
      <c r="AF98" s="117"/>
      <c r="AG98" s="111">
        <f t="shared" si="47"/>
        <v>0</v>
      </c>
      <c r="AH98" s="111"/>
      <c r="AI98" s="111">
        <f t="shared" si="48"/>
        <v>0</v>
      </c>
      <c r="AJ98" s="111"/>
      <c r="AK98" s="111">
        <f t="shared" si="52"/>
        <v>0</v>
      </c>
      <c r="AL98" s="112"/>
      <c r="AM98" s="113">
        <f t="shared" si="49"/>
        <v>0</v>
      </c>
      <c r="AN98" s="111"/>
      <c r="AO98" s="113">
        <f t="shared" si="50"/>
        <v>0</v>
      </c>
      <c r="AP98" s="111"/>
      <c r="AQ98" s="113">
        <f t="shared" si="4"/>
        <v>0</v>
      </c>
      <c r="AU98" s="305"/>
      <c r="AV98" s="305"/>
      <c r="AW98" s="305"/>
      <c r="AX98" s="305"/>
      <c r="AY98" s="114"/>
      <c r="AZ98" s="114"/>
      <c r="BA98" s="114">
        <v>0</v>
      </c>
      <c r="BB98" s="114">
        <f t="shared" si="39"/>
        <v>0</v>
      </c>
      <c r="BC98" s="114">
        <f t="shared" si="40"/>
        <v>0</v>
      </c>
      <c r="BD98" s="114">
        <f t="shared" si="41"/>
        <v>0</v>
      </c>
      <c r="BE98" s="114">
        <f t="shared" si="42"/>
        <v>0</v>
      </c>
      <c r="BF98" s="114">
        <f t="shared" si="43"/>
        <v>0</v>
      </c>
      <c r="BG98" s="114">
        <f t="shared" si="44"/>
        <v>0</v>
      </c>
      <c r="BH98" s="114">
        <f t="shared" si="45"/>
        <v>0</v>
      </c>
      <c r="BI98" s="110">
        <f t="shared" si="46"/>
        <v>0</v>
      </c>
    </row>
    <row r="99" spans="1:61" ht="13" customHeight="1">
      <c r="A99" s="95" t="s">
        <v>218</v>
      </c>
      <c r="B99" s="94">
        <v>6273810012</v>
      </c>
      <c r="C99" s="96" t="s">
        <v>73</v>
      </c>
      <c r="D99" s="314">
        <v>0.42</v>
      </c>
      <c r="E99" s="97">
        <v>100</v>
      </c>
      <c r="F99" s="98"/>
      <c r="G99" s="207" t="s">
        <v>81</v>
      </c>
      <c r="H99" s="136" t="s">
        <v>192</v>
      </c>
      <c r="I99" s="196" t="s">
        <v>219</v>
      </c>
      <c r="J99" s="197"/>
      <c r="K99" s="197"/>
      <c r="L99" s="197"/>
      <c r="M99" s="197"/>
      <c r="N99" s="197"/>
      <c r="O99" s="197"/>
      <c r="P99" s="197"/>
      <c r="Q99" s="197"/>
      <c r="R99" s="197"/>
      <c r="S99" s="198"/>
      <c r="T99" s="129"/>
      <c r="U99" s="377"/>
      <c r="V99" s="378"/>
      <c r="W99" s="129"/>
      <c r="X99" s="379"/>
      <c r="Y99" s="380"/>
      <c r="Z99" s="77"/>
      <c r="AA99" s="49"/>
      <c r="AB99" s="82"/>
      <c r="AC99" s="77"/>
      <c r="AD99" s="5">
        <f t="shared" si="51"/>
        <v>0</v>
      </c>
      <c r="AE99" s="117"/>
      <c r="AF99" s="117"/>
      <c r="AG99" s="111">
        <f t="shared" si="47"/>
        <v>0</v>
      </c>
      <c r="AH99" s="111"/>
      <c r="AI99" s="111">
        <f t="shared" si="48"/>
        <v>0</v>
      </c>
      <c r="AJ99" s="111"/>
      <c r="AK99" s="111">
        <f t="shared" si="52"/>
        <v>0</v>
      </c>
      <c r="AL99" s="112"/>
      <c r="AM99" s="113">
        <f t="shared" si="49"/>
        <v>0</v>
      </c>
      <c r="AN99" s="111"/>
      <c r="AO99" s="113">
        <f t="shared" si="50"/>
        <v>0</v>
      </c>
      <c r="AP99" s="111"/>
      <c r="AQ99" s="113">
        <f t="shared" si="4"/>
        <v>0</v>
      </c>
      <c r="AU99" s="305"/>
      <c r="AV99" s="305"/>
      <c r="AW99" s="305"/>
      <c r="AX99" s="305"/>
      <c r="AY99" s="114"/>
      <c r="AZ99" s="114"/>
      <c r="BA99" s="114">
        <v>0</v>
      </c>
      <c r="BB99" s="114">
        <f t="shared" si="39"/>
        <v>0</v>
      </c>
      <c r="BC99" s="114">
        <f t="shared" si="40"/>
        <v>0</v>
      </c>
      <c r="BD99" s="114">
        <f t="shared" si="41"/>
        <v>0</v>
      </c>
      <c r="BE99" s="114">
        <f t="shared" si="42"/>
        <v>0</v>
      </c>
      <c r="BF99" s="114">
        <f t="shared" si="43"/>
        <v>0</v>
      </c>
      <c r="BG99" s="114">
        <f t="shared" si="44"/>
        <v>0</v>
      </c>
      <c r="BH99" s="114">
        <f t="shared" si="45"/>
        <v>0</v>
      </c>
      <c r="BI99" s="110">
        <f t="shared" si="46"/>
        <v>0</v>
      </c>
    </row>
    <row r="100" spans="1:61" ht="13" customHeight="1">
      <c r="A100" s="138" t="s">
        <v>220</v>
      </c>
      <c r="B100" s="139">
        <v>6287510012</v>
      </c>
      <c r="C100" s="165" t="s">
        <v>73</v>
      </c>
      <c r="D100" s="314">
        <v>0.36</v>
      </c>
      <c r="E100" s="140">
        <v>100</v>
      </c>
      <c r="F100" s="98"/>
      <c r="G100" s="179" t="s">
        <v>81</v>
      </c>
      <c r="H100" s="214" t="s">
        <v>192</v>
      </c>
      <c r="I100" s="211" t="s">
        <v>221</v>
      </c>
      <c r="J100" s="212"/>
      <c r="K100" s="212"/>
      <c r="L100" s="212"/>
      <c r="M100" s="212"/>
      <c r="N100" s="212"/>
      <c r="O100" s="212"/>
      <c r="P100" s="212"/>
      <c r="Q100" s="212"/>
      <c r="R100" s="212"/>
      <c r="S100" s="213"/>
      <c r="T100" s="129"/>
      <c r="U100" s="390"/>
      <c r="V100" s="391"/>
      <c r="W100" s="129"/>
      <c r="X100" s="383"/>
      <c r="Y100" s="384"/>
      <c r="Z100" s="77"/>
      <c r="AA100" s="49"/>
      <c r="AB100" s="82"/>
      <c r="AC100" s="77"/>
      <c r="AD100" s="5">
        <f t="shared" si="51"/>
        <v>0</v>
      </c>
      <c r="AE100" s="117"/>
      <c r="AF100" s="117"/>
      <c r="AG100" s="111">
        <f t="shared" si="47"/>
        <v>0</v>
      </c>
      <c r="AH100" s="111"/>
      <c r="AI100" s="111">
        <f t="shared" si="48"/>
        <v>0</v>
      </c>
      <c r="AJ100" s="111"/>
      <c r="AK100" s="111">
        <f t="shared" si="52"/>
        <v>0</v>
      </c>
      <c r="AL100" s="112"/>
      <c r="AM100" s="113">
        <f t="shared" si="49"/>
        <v>0</v>
      </c>
      <c r="AN100" s="111"/>
      <c r="AO100" s="113">
        <f t="shared" si="50"/>
        <v>0</v>
      </c>
      <c r="AP100" s="111"/>
      <c r="AQ100" s="113">
        <f t="shared" si="4"/>
        <v>0</v>
      </c>
      <c r="AU100" s="305"/>
      <c r="AV100" s="305"/>
      <c r="AW100" s="305"/>
      <c r="AX100" s="305"/>
      <c r="AY100" s="114"/>
      <c r="AZ100" s="114"/>
      <c r="BA100" s="114">
        <v>0</v>
      </c>
      <c r="BB100" s="114">
        <f t="shared" si="39"/>
        <v>0</v>
      </c>
      <c r="BC100" s="114">
        <f t="shared" si="40"/>
        <v>0</v>
      </c>
      <c r="BD100" s="114">
        <f t="shared" si="41"/>
        <v>0</v>
      </c>
      <c r="BE100" s="114">
        <f t="shared" si="42"/>
        <v>0</v>
      </c>
      <c r="BF100" s="114">
        <f t="shared" si="43"/>
        <v>0</v>
      </c>
      <c r="BG100" s="114">
        <f t="shared" si="44"/>
        <v>0</v>
      </c>
      <c r="BH100" s="114">
        <f t="shared" si="45"/>
        <v>0</v>
      </c>
      <c r="BI100" s="110">
        <f t="shared" si="46"/>
        <v>0</v>
      </c>
    </row>
    <row r="101" spans="1:61" ht="15" customHeight="1">
      <c r="A101" s="326" t="s">
        <v>222</v>
      </c>
      <c r="B101" s="142"/>
      <c r="C101" s="143"/>
      <c r="D101" s="315"/>
      <c r="E101" s="144"/>
      <c r="F101" s="148"/>
      <c r="G101" s="180"/>
      <c r="H101" s="145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29"/>
      <c r="U101" s="311"/>
      <c r="V101" s="311"/>
      <c r="W101" s="129"/>
      <c r="X101" s="311"/>
      <c r="Y101" s="312"/>
      <c r="Z101" s="77"/>
      <c r="AA101" s="3"/>
      <c r="AB101" s="137"/>
      <c r="AC101" s="77"/>
      <c r="AD101" s="5">
        <f>SUM(AD102:AD103)</f>
        <v>0</v>
      </c>
      <c r="AE101" s="117"/>
      <c r="AF101" s="117"/>
      <c r="AG101" s="111"/>
      <c r="AH101" s="111"/>
      <c r="AI101" s="111"/>
      <c r="AJ101" s="111"/>
      <c r="AK101" s="111"/>
      <c r="AL101" s="112"/>
      <c r="AM101" s="113"/>
      <c r="AN101" s="111"/>
      <c r="AO101" s="113"/>
      <c r="AP101" s="111"/>
      <c r="AQ101" s="113"/>
      <c r="AU101" s="305"/>
      <c r="AV101" s="305"/>
      <c r="AW101" s="305"/>
      <c r="AX101" s="305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0"/>
    </row>
    <row r="102" spans="1:61" ht="13" customHeight="1">
      <c r="A102" s="171" t="s">
        <v>223</v>
      </c>
      <c r="B102" s="172">
        <v>6247010012</v>
      </c>
      <c r="C102" s="166" t="s">
        <v>73</v>
      </c>
      <c r="D102" s="313">
        <v>0.53</v>
      </c>
      <c r="E102" s="173">
        <v>100</v>
      </c>
      <c r="F102" s="98"/>
      <c r="G102" s="178" t="s">
        <v>135</v>
      </c>
      <c r="H102" s="174" t="s">
        <v>121</v>
      </c>
      <c r="I102" s="186" t="s">
        <v>224</v>
      </c>
      <c r="J102" s="187"/>
      <c r="K102" s="187"/>
      <c r="L102" s="187"/>
      <c r="M102" s="187"/>
      <c r="N102" s="187"/>
      <c r="O102" s="187"/>
      <c r="P102" s="187"/>
      <c r="Q102" s="187"/>
      <c r="R102" s="187"/>
      <c r="S102" s="188"/>
      <c r="T102" s="129"/>
      <c r="U102" s="381"/>
      <c r="V102" s="382"/>
      <c r="W102" s="129"/>
      <c r="X102" s="392"/>
      <c r="Y102" s="393"/>
      <c r="Z102" s="77"/>
      <c r="AA102" s="49"/>
      <c r="AB102" s="82"/>
      <c r="AC102" s="77"/>
      <c r="AD102" s="5">
        <f>SUM(U102,V102,X102,Y102,AB102)</f>
        <v>0</v>
      </c>
      <c r="AE102" s="117"/>
      <c r="AF102" s="117"/>
      <c r="AG102" s="111">
        <f t="shared" si="47"/>
        <v>0</v>
      </c>
      <c r="AH102" s="111"/>
      <c r="AI102" s="111">
        <f t="shared" si="48"/>
        <v>0</v>
      </c>
      <c r="AJ102" s="111"/>
      <c r="AK102" s="111">
        <f t="shared" si="52"/>
        <v>0</v>
      </c>
      <c r="AL102" s="112"/>
      <c r="AM102" s="113">
        <f t="shared" si="49"/>
        <v>0</v>
      </c>
      <c r="AN102" s="111"/>
      <c r="AO102" s="113">
        <f t="shared" si="50"/>
        <v>0</v>
      </c>
      <c r="AP102" s="111"/>
      <c r="AQ102" s="113">
        <f t="shared" si="4"/>
        <v>0</v>
      </c>
      <c r="AU102" s="305"/>
      <c r="AV102" s="305"/>
      <c r="AW102" s="305"/>
      <c r="AX102" s="305"/>
      <c r="AY102" s="114"/>
      <c r="AZ102" s="114"/>
      <c r="BA102" s="114">
        <v>0</v>
      </c>
      <c r="BB102" s="114">
        <f>IF($K$18&lt;BB$24,0,IF($K$18&gt;BB$25,0,$AU102))</f>
        <v>0</v>
      </c>
      <c r="BC102" s="114">
        <f>IF($K$18&lt;BC$24,0,IF($K$18&gt;BC$25,0,$AV102))</f>
        <v>0</v>
      </c>
      <c r="BD102" s="114">
        <f>IF($K$18&lt;BD$24,0,IF($K$18&gt;BD$25,0,$AW102))</f>
        <v>0</v>
      </c>
      <c r="BE102" s="114">
        <f>IF($K$18&lt;BE$24,0,IF($K$18&gt;BE$25,0,$AX102))</f>
        <v>0</v>
      </c>
      <c r="BF102" s="114">
        <f>IF($K$18&lt;BF$24,0,IF($K$18&gt;BF$25,0,$AY102))</f>
        <v>0</v>
      </c>
      <c r="BG102" s="114">
        <f>IF($K$18&lt;BG$24,0,IF($K$18&gt;BG$25,0,$AZ102))</f>
        <v>0</v>
      </c>
      <c r="BH102" s="114">
        <f>IF($K$18&lt;BH$24,0,IF($K$18&gt;BH$25,0,$BA102))</f>
        <v>0</v>
      </c>
      <c r="BI102" s="110">
        <f>SUM(BB102:BH102)</f>
        <v>0</v>
      </c>
    </row>
    <row r="103" spans="1:61" ht="13" customHeight="1">
      <c r="A103" s="138" t="s">
        <v>225</v>
      </c>
      <c r="B103" s="139">
        <v>6282510012</v>
      </c>
      <c r="C103" s="165" t="s">
        <v>73</v>
      </c>
      <c r="D103" s="316">
        <v>0.56999999999999995</v>
      </c>
      <c r="E103" s="140">
        <v>100</v>
      </c>
      <c r="F103" s="98"/>
      <c r="G103" s="179" t="s">
        <v>135</v>
      </c>
      <c r="H103" s="214" t="s">
        <v>121</v>
      </c>
      <c r="I103" s="211" t="s">
        <v>226</v>
      </c>
      <c r="J103" s="212"/>
      <c r="K103" s="212"/>
      <c r="L103" s="212"/>
      <c r="M103" s="212"/>
      <c r="N103" s="212"/>
      <c r="O103" s="212"/>
      <c r="P103" s="212"/>
      <c r="Q103" s="212"/>
      <c r="R103" s="212"/>
      <c r="S103" s="213"/>
      <c r="T103" s="129"/>
      <c r="U103" s="390"/>
      <c r="V103" s="391"/>
      <c r="W103" s="129"/>
      <c r="X103" s="383"/>
      <c r="Y103" s="384"/>
      <c r="Z103" s="77"/>
      <c r="AA103" s="49"/>
      <c r="AB103" s="82"/>
      <c r="AC103" s="77"/>
      <c r="AD103" s="5">
        <f>SUM(U103,V103,X103,Y103,AB103)</f>
        <v>0</v>
      </c>
      <c r="AE103" s="117"/>
      <c r="AF103" s="117"/>
      <c r="AG103" s="111">
        <f t="shared" si="47"/>
        <v>0</v>
      </c>
      <c r="AH103" s="111"/>
      <c r="AI103" s="111">
        <f t="shared" si="48"/>
        <v>0</v>
      </c>
      <c r="AJ103" s="111"/>
      <c r="AK103" s="111">
        <f t="shared" si="52"/>
        <v>0</v>
      </c>
      <c r="AL103" s="112"/>
      <c r="AM103" s="113">
        <f t="shared" si="49"/>
        <v>0</v>
      </c>
      <c r="AN103" s="111"/>
      <c r="AO103" s="113">
        <f t="shared" si="50"/>
        <v>0</v>
      </c>
      <c r="AP103" s="111"/>
      <c r="AQ103" s="113">
        <f t="shared" si="4"/>
        <v>0</v>
      </c>
      <c r="AU103" s="305"/>
      <c r="AV103" s="305"/>
      <c r="AW103" s="305"/>
      <c r="AX103" s="305"/>
      <c r="AY103" s="114"/>
      <c r="AZ103" s="114"/>
      <c r="BA103" s="114">
        <v>0</v>
      </c>
      <c r="BB103" s="114">
        <f>IF($K$18&lt;BB$24,0,IF($K$18&gt;BB$25,0,$AU103))</f>
        <v>0</v>
      </c>
      <c r="BC103" s="114">
        <f>IF($K$18&lt;BC$24,0,IF($K$18&gt;BC$25,0,$AV103))</f>
        <v>0</v>
      </c>
      <c r="BD103" s="114">
        <f>IF($K$18&lt;BD$24,0,IF($K$18&gt;BD$25,0,$AW103))</f>
        <v>0</v>
      </c>
      <c r="BE103" s="114">
        <f>IF($K$18&lt;BE$24,0,IF($K$18&gt;BE$25,0,$AX103))</f>
        <v>0</v>
      </c>
      <c r="BF103" s="114">
        <f>IF($K$18&lt;BF$24,0,IF($K$18&gt;BF$25,0,$AY103))</f>
        <v>0</v>
      </c>
      <c r="BG103" s="114">
        <f>IF($K$18&lt;BG$24,0,IF($K$18&gt;BG$25,0,$AZ103))</f>
        <v>0</v>
      </c>
      <c r="BH103" s="114">
        <f>IF($K$18&lt;BH$24,0,IF($K$18&gt;BH$25,0,$BA103))</f>
        <v>0</v>
      </c>
      <c r="BI103" s="110">
        <f>SUM(BB103:BH103)</f>
        <v>0</v>
      </c>
    </row>
    <row r="104" spans="1:61" ht="15" customHeight="1">
      <c r="A104" s="326" t="s">
        <v>227</v>
      </c>
      <c r="B104" s="142"/>
      <c r="C104" s="143"/>
      <c r="D104" s="315"/>
      <c r="E104" s="144"/>
      <c r="F104" s="148"/>
      <c r="G104" s="180"/>
      <c r="H104" s="145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29"/>
      <c r="U104" s="311"/>
      <c r="V104" s="311"/>
      <c r="W104" s="129"/>
      <c r="X104" s="311"/>
      <c r="Y104" s="312"/>
      <c r="Z104" s="77"/>
      <c r="AA104" s="3"/>
      <c r="AB104" s="137"/>
      <c r="AC104" s="77"/>
      <c r="AD104" s="5">
        <f>SUM(AD105:AD106)</f>
        <v>0</v>
      </c>
      <c r="AE104" s="117"/>
      <c r="AF104" s="117"/>
      <c r="AG104" s="111"/>
      <c r="AH104" s="111"/>
      <c r="AI104" s="111"/>
      <c r="AJ104" s="111"/>
      <c r="AK104" s="111"/>
      <c r="AL104" s="112"/>
      <c r="AM104" s="113"/>
      <c r="AN104" s="111"/>
      <c r="AO104" s="113"/>
      <c r="AP104" s="111"/>
      <c r="AQ104" s="113"/>
      <c r="AU104" s="305"/>
      <c r="AV104" s="305"/>
      <c r="AW104" s="305"/>
      <c r="AX104" s="305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0"/>
    </row>
    <row r="105" spans="1:61" ht="13" customHeight="1">
      <c r="A105" s="171" t="s">
        <v>228</v>
      </c>
      <c r="B105" s="172">
        <v>6226010012</v>
      </c>
      <c r="C105" s="166" t="s">
        <v>73</v>
      </c>
      <c r="D105" s="313">
        <v>0.54</v>
      </c>
      <c r="E105" s="173">
        <v>100</v>
      </c>
      <c r="F105" s="98"/>
      <c r="G105" s="178" t="s">
        <v>135</v>
      </c>
      <c r="H105" s="174" t="s">
        <v>121</v>
      </c>
      <c r="I105" s="186" t="s">
        <v>229</v>
      </c>
      <c r="J105" s="187"/>
      <c r="K105" s="187"/>
      <c r="L105" s="187"/>
      <c r="M105" s="187"/>
      <c r="N105" s="187"/>
      <c r="O105" s="187"/>
      <c r="P105" s="187"/>
      <c r="Q105" s="187"/>
      <c r="R105" s="187"/>
      <c r="S105" s="188"/>
      <c r="T105" s="129"/>
      <c r="U105" s="381"/>
      <c r="V105" s="382"/>
      <c r="W105" s="129"/>
      <c r="X105" s="392"/>
      <c r="Y105" s="393"/>
      <c r="Z105" s="77"/>
      <c r="AA105" s="49"/>
      <c r="AB105" s="82"/>
      <c r="AC105" s="77"/>
      <c r="AD105" s="5">
        <f>SUM(U105,V105,X105,Y105,AB105)</f>
        <v>0</v>
      </c>
      <c r="AE105" s="117"/>
      <c r="AF105" s="117"/>
      <c r="AG105" s="111">
        <f t="shared" si="47"/>
        <v>0</v>
      </c>
      <c r="AH105" s="111"/>
      <c r="AI105" s="111">
        <f t="shared" si="48"/>
        <v>0</v>
      </c>
      <c r="AJ105" s="111"/>
      <c r="AK105" s="111">
        <f t="shared" si="52"/>
        <v>0</v>
      </c>
      <c r="AL105" s="112"/>
      <c r="AM105" s="113">
        <f t="shared" si="49"/>
        <v>0</v>
      </c>
      <c r="AN105" s="111"/>
      <c r="AO105" s="113">
        <f t="shared" si="50"/>
        <v>0</v>
      </c>
      <c r="AP105" s="111"/>
      <c r="AQ105" s="113">
        <f t="shared" si="4"/>
        <v>0</v>
      </c>
      <c r="AU105" s="305"/>
      <c r="AV105" s="305"/>
      <c r="AW105" s="305"/>
      <c r="AX105" s="305"/>
      <c r="AY105" s="114"/>
      <c r="AZ105" s="114"/>
      <c r="BA105" s="114">
        <v>0</v>
      </c>
      <c r="BB105" s="114">
        <f>IF($K$18&lt;BB$24,0,IF($K$18&gt;BB$25,0,$AU105))</f>
        <v>0</v>
      </c>
      <c r="BC105" s="114">
        <f>IF($K$18&lt;BC$24,0,IF($K$18&gt;BC$25,0,$AV105))</f>
        <v>0</v>
      </c>
      <c r="BD105" s="114">
        <f>IF($K$18&lt;BD$24,0,IF($K$18&gt;BD$25,0,$AW105))</f>
        <v>0</v>
      </c>
      <c r="BE105" s="114">
        <f>IF($K$18&lt;BE$24,0,IF($K$18&gt;BE$25,0,$AX105))</f>
        <v>0</v>
      </c>
      <c r="BF105" s="114">
        <f>IF($K$18&lt;BF$24,0,IF($K$18&gt;BF$25,0,$AY105))</f>
        <v>0</v>
      </c>
      <c r="BG105" s="114">
        <f>IF($K$18&lt;BG$24,0,IF($K$18&gt;BG$25,0,$AZ105))</f>
        <v>0</v>
      </c>
      <c r="BH105" s="114">
        <f>IF($K$18&lt;BH$24,0,IF($K$18&gt;BH$25,0,$BA105))</f>
        <v>0</v>
      </c>
      <c r="BI105" s="110">
        <f>SUM(BB105:BH105)</f>
        <v>0</v>
      </c>
    </row>
    <row r="106" spans="1:61" ht="13" customHeight="1">
      <c r="A106" s="138" t="s">
        <v>230</v>
      </c>
      <c r="B106" s="139">
        <v>6241910012</v>
      </c>
      <c r="C106" s="165" t="s">
        <v>73</v>
      </c>
      <c r="D106" s="317">
        <v>0.55000000000000004</v>
      </c>
      <c r="E106" s="140">
        <v>100</v>
      </c>
      <c r="F106" s="98"/>
      <c r="G106" s="179" t="s">
        <v>135</v>
      </c>
      <c r="H106" s="214" t="s">
        <v>121</v>
      </c>
      <c r="I106" s="211" t="s">
        <v>231</v>
      </c>
      <c r="J106" s="212"/>
      <c r="K106" s="212"/>
      <c r="L106" s="212"/>
      <c r="M106" s="212"/>
      <c r="N106" s="212"/>
      <c r="O106" s="212"/>
      <c r="P106" s="212"/>
      <c r="Q106" s="212"/>
      <c r="R106" s="212"/>
      <c r="S106" s="213"/>
      <c r="T106" s="129"/>
      <c r="U106" s="390"/>
      <c r="V106" s="391"/>
      <c r="W106" s="129"/>
      <c r="X106" s="383"/>
      <c r="Y106" s="384"/>
      <c r="Z106" s="77"/>
      <c r="AA106" s="49"/>
      <c r="AB106" s="82"/>
      <c r="AC106" s="77"/>
      <c r="AD106" s="5">
        <f>SUM(U106,V106,X106,Y106,AB106)</f>
        <v>0</v>
      </c>
      <c r="AE106" s="117"/>
      <c r="AF106" s="117"/>
      <c r="AG106" s="111">
        <f t="shared" si="47"/>
        <v>0</v>
      </c>
      <c r="AH106" s="111"/>
      <c r="AI106" s="111">
        <f t="shared" si="48"/>
        <v>0</v>
      </c>
      <c r="AJ106" s="111"/>
      <c r="AK106" s="111">
        <f t="shared" si="52"/>
        <v>0</v>
      </c>
      <c r="AL106" s="112"/>
      <c r="AM106" s="113">
        <f t="shared" si="49"/>
        <v>0</v>
      </c>
      <c r="AN106" s="111"/>
      <c r="AO106" s="113">
        <f t="shared" si="50"/>
        <v>0</v>
      </c>
      <c r="AP106" s="111"/>
      <c r="AQ106" s="113">
        <f t="shared" si="4"/>
        <v>0</v>
      </c>
      <c r="AU106" s="305"/>
      <c r="AV106" s="305"/>
      <c r="AW106" s="305"/>
      <c r="AX106" s="305"/>
      <c r="AY106" s="114"/>
      <c r="AZ106" s="114"/>
      <c r="BA106" s="114">
        <v>0</v>
      </c>
      <c r="BB106" s="114">
        <f>IF($K$18&lt;BB$24,0,IF($K$18&gt;BB$25,0,$AU106))</f>
        <v>0</v>
      </c>
      <c r="BC106" s="114">
        <f>IF($K$18&lt;BC$24,0,IF($K$18&gt;BC$25,0,$AV106))</f>
        <v>0</v>
      </c>
      <c r="BD106" s="114">
        <f>IF($K$18&lt;BD$24,0,IF($K$18&gt;BD$25,0,$AW106))</f>
        <v>0</v>
      </c>
      <c r="BE106" s="114">
        <f>IF($K$18&lt;BE$24,0,IF($K$18&gt;BE$25,0,$AX106))</f>
        <v>0</v>
      </c>
      <c r="BF106" s="114">
        <f>IF($K$18&lt;BF$24,0,IF($K$18&gt;BF$25,0,$AY106))</f>
        <v>0</v>
      </c>
      <c r="BG106" s="114">
        <f>IF($K$18&lt;BG$24,0,IF($K$18&gt;BG$25,0,$AZ106))</f>
        <v>0</v>
      </c>
      <c r="BH106" s="114">
        <f>IF($K$18&lt;BH$24,0,IF($K$18&gt;BH$25,0,$BA106))</f>
        <v>0</v>
      </c>
      <c r="BI106" s="110">
        <f>SUM(BB106:BH106)</f>
        <v>0</v>
      </c>
    </row>
    <row r="107" spans="1:61" ht="15" customHeight="1">
      <c r="A107" s="326" t="s">
        <v>232</v>
      </c>
      <c r="B107" s="142"/>
      <c r="C107" s="143"/>
      <c r="D107" s="315"/>
      <c r="E107" s="144"/>
      <c r="F107" s="148"/>
      <c r="G107" s="180"/>
      <c r="H107" s="145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29"/>
      <c r="U107" s="311"/>
      <c r="V107" s="311"/>
      <c r="W107" s="129"/>
      <c r="X107" s="311"/>
      <c r="Y107" s="312"/>
      <c r="Z107" s="77"/>
      <c r="AA107" s="3"/>
      <c r="AB107" s="137"/>
      <c r="AC107" s="77"/>
      <c r="AD107" s="5">
        <f>SUM(AD108:AD110)</f>
        <v>0</v>
      </c>
      <c r="AE107" s="117"/>
      <c r="AF107" s="117"/>
      <c r="AG107" s="111"/>
      <c r="AH107" s="111"/>
      <c r="AI107" s="111"/>
      <c r="AJ107" s="111"/>
      <c r="AK107" s="111"/>
      <c r="AL107" s="112"/>
      <c r="AM107" s="113"/>
      <c r="AN107" s="111"/>
      <c r="AO107" s="113"/>
      <c r="AP107" s="111"/>
      <c r="AQ107" s="113"/>
      <c r="AU107" s="305"/>
      <c r="AV107" s="305"/>
      <c r="AW107" s="305"/>
      <c r="AX107" s="305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0"/>
    </row>
    <row r="108" spans="1:61" ht="13" customHeight="1">
      <c r="A108" s="95" t="s">
        <v>233</v>
      </c>
      <c r="B108" s="94">
        <v>6241610012</v>
      </c>
      <c r="C108" s="96" t="s">
        <v>73</v>
      </c>
      <c r="D108" s="314">
        <v>0.48</v>
      </c>
      <c r="E108" s="97">
        <v>100</v>
      </c>
      <c r="F108" s="98"/>
      <c r="G108" s="181" t="s">
        <v>81</v>
      </c>
      <c r="H108" s="136" t="s">
        <v>150</v>
      </c>
      <c r="I108" s="196" t="s">
        <v>234</v>
      </c>
      <c r="J108" s="197"/>
      <c r="K108" s="197"/>
      <c r="L108" s="197"/>
      <c r="M108" s="197"/>
      <c r="N108" s="197"/>
      <c r="O108" s="197"/>
      <c r="P108" s="197"/>
      <c r="Q108" s="197"/>
      <c r="R108" s="197"/>
      <c r="S108" s="198"/>
      <c r="T108" s="129"/>
      <c r="U108" s="377"/>
      <c r="V108" s="378"/>
      <c r="W108" s="129"/>
      <c r="X108" s="379"/>
      <c r="Y108" s="380"/>
      <c r="Z108" s="77"/>
      <c r="AA108" s="49"/>
      <c r="AB108" s="82"/>
      <c r="AC108" s="77"/>
      <c r="AD108" s="5">
        <f>SUM(U108,V108,X108,Y108,AB108)</f>
        <v>0</v>
      </c>
      <c r="AE108" s="117"/>
      <c r="AF108" s="117"/>
      <c r="AG108" s="111">
        <f t="shared" si="47"/>
        <v>0</v>
      </c>
      <c r="AH108" s="111"/>
      <c r="AI108" s="111">
        <f t="shared" si="48"/>
        <v>0</v>
      </c>
      <c r="AJ108" s="111"/>
      <c r="AK108" s="111">
        <f t="shared" si="52"/>
        <v>0</v>
      </c>
      <c r="AL108" s="112"/>
      <c r="AM108" s="113">
        <f t="shared" si="49"/>
        <v>0</v>
      </c>
      <c r="AN108" s="111"/>
      <c r="AO108" s="113">
        <f t="shared" si="50"/>
        <v>0</v>
      </c>
      <c r="AP108" s="111"/>
      <c r="AQ108" s="113">
        <f t="shared" si="4"/>
        <v>0</v>
      </c>
      <c r="AU108" s="305"/>
      <c r="AV108" s="305"/>
      <c r="AW108" s="305"/>
      <c r="AX108" s="305"/>
      <c r="AY108" s="114"/>
      <c r="AZ108" s="114"/>
      <c r="BA108" s="114">
        <v>0</v>
      </c>
      <c r="BB108" s="114">
        <f>IF($K$18&lt;BB$24,0,IF($K$18&gt;BB$25,0,$AU108))</f>
        <v>0</v>
      </c>
      <c r="BC108" s="114">
        <f>IF($K$18&lt;BC$24,0,IF($K$18&gt;BC$25,0,$AV108))</f>
        <v>0</v>
      </c>
      <c r="BD108" s="114">
        <f>IF($K$18&lt;BD$24,0,IF($K$18&gt;BD$25,0,$AW108))</f>
        <v>0</v>
      </c>
      <c r="BE108" s="114">
        <f>IF($K$18&lt;BE$24,0,IF($K$18&gt;BE$25,0,$AX108))</f>
        <v>0</v>
      </c>
      <c r="BF108" s="114">
        <f>IF($K$18&lt;BF$24,0,IF($K$18&gt;BF$25,0,$AY108))</f>
        <v>0</v>
      </c>
      <c r="BG108" s="114">
        <f>IF($K$18&lt;BG$24,0,IF($K$18&gt;BG$25,0,$AZ108))</f>
        <v>0</v>
      </c>
      <c r="BH108" s="114">
        <f>IF($K$18&lt;BH$24,0,IF($K$18&gt;BH$25,0,$BA108))</f>
        <v>0</v>
      </c>
      <c r="BI108" s="110">
        <f>SUM(BB108:BH108)</f>
        <v>0</v>
      </c>
    </row>
    <row r="109" spans="1:61" ht="13" customHeight="1">
      <c r="A109" s="95" t="s">
        <v>235</v>
      </c>
      <c r="B109" s="94">
        <v>6241710012</v>
      </c>
      <c r="C109" s="96" t="s">
        <v>73</v>
      </c>
      <c r="D109" s="314">
        <v>0.48</v>
      </c>
      <c r="E109" s="97">
        <v>100</v>
      </c>
      <c r="F109" s="98"/>
      <c r="G109" s="181" t="s">
        <v>81</v>
      </c>
      <c r="H109" s="136" t="s">
        <v>150</v>
      </c>
      <c r="I109" s="196" t="s">
        <v>236</v>
      </c>
      <c r="J109" s="197"/>
      <c r="K109" s="197"/>
      <c r="L109" s="197"/>
      <c r="M109" s="197"/>
      <c r="N109" s="197"/>
      <c r="O109" s="197"/>
      <c r="P109" s="197"/>
      <c r="Q109" s="197"/>
      <c r="R109" s="197"/>
      <c r="S109" s="198"/>
      <c r="T109" s="129"/>
      <c r="U109" s="377"/>
      <c r="V109" s="378"/>
      <c r="W109" s="129"/>
      <c r="X109" s="379"/>
      <c r="Y109" s="380"/>
      <c r="Z109" s="77"/>
      <c r="AA109" s="49"/>
      <c r="AB109" s="82"/>
      <c r="AC109" s="77"/>
      <c r="AD109" s="5">
        <f>SUM(U109,V109,X109,Y109,AB109)</f>
        <v>0</v>
      </c>
      <c r="AE109" s="117"/>
      <c r="AF109" s="117"/>
      <c r="AG109" s="111">
        <f t="shared" si="47"/>
        <v>0</v>
      </c>
      <c r="AH109" s="111"/>
      <c r="AI109" s="111">
        <f t="shared" si="48"/>
        <v>0</v>
      </c>
      <c r="AJ109" s="111"/>
      <c r="AK109" s="111">
        <f t="shared" si="52"/>
        <v>0</v>
      </c>
      <c r="AL109" s="112"/>
      <c r="AM109" s="113">
        <f t="shared" si="49"/>
        <v>0</v>
      </c>
      <c r="AN109" s="111"/>
      <c r="AO109" s="113">
        <f t="shared" si="50"/>
        <v>0</v>
      </c>
      <c r="AP109" s="111"/>
      <c r="AQ109" s="113">
        <f t="shared" si="4"/>
        <v>0</v>
      </c>
      <c r="AU109" s="305"/>
      <c r="AV109" s="305"/>
      <c r="AW109" s="305"/>
      <c r="AX109" s="305"/>
      <c r="AY109" s="114"/>
      <c r="AZ109" s="114"/>
      <c r="BA109" s="114">
        <v>0</v>
      </c>
      <c r="BB109" s="114">
        <f>IF($K$18&lt;BB$24,0,IF($K$18&gt;BB$25,0,$AU109))</f>
        <v>0</v>
      </c>
      <c r="BC109" s="114">
        <f>IF($K$18&lt;BC$24,0,IF($K$18&gt;BC$25,0,$AV109))</f>
        <v>0</v>
      </c>
      <c r="BD109" s="114">
        <f>IF($K$18&lt;BD$24,0,IF($K$18&gt;BD$25,0,$AW109))</f>
        <v>0</v>
      </c>
      <c r="BE109" s="114">
        <f>IF($K$18&lt;BE$24,0,IF($K$18&gt;BE$25,0,$AX109))</f>
        <v>0</v>
      </c>
      <c r="BF109" s="114">
        <f>IF($K$18&lt;BF$24,0,IF($K$18&gt;BF$25,0,$AY109))</f>
        <v>0</v>
      </c>
      <c r="BG109" s="114">
        <f>IF($K$18&lt;BG$24,0,IF($K$18&gt;BG$25,0,$AZ109))</f>
        <v>0</v>
      </c>
      <c r="BH109" s="114">
        <f>IF($K$18&lt;BH$24,0,IF($K$18&gt;BH$25,0,$BA109))</f>
        <v>0</v>
      </c>
      <c r="BI109" s="110">
        <f>SUM(BB109:BH109)</f>
        <v>0</v>
      </c>
    </row>
    <row r="110" spans="1:61" ht="13" customHeight="1">
      <c r="A110" s="138" t="s">
        <v>237</v>
      </c>
      <c r="B110" s="139">
        <v>6248010012</v>
      </c>
      <c r="C110" s="165" t="s">
        <v>73</v>
      </c>
      <c r="D110" s="317">
        <v>0.42</v>
      </c>
      <c r="E110" s="140">
        <v>100</v>
      </c>
      <c r="F110" s="98"/>
      <c r="G110" s="179" t="s">
        <v>135</v>
      </c>
      <c r="H110" s="214" t="s">
        <v>121</v>
      </c>
      <c r="I110" s="211" t="s">
        <v>238</v>
      </c>
      <c r="J110" s="212"/>
      <c r="K110" s="212"/>
      <c r="L110" s="212"/>
      <c r="M110" s="212"/>
      <c r="N110" s="212"/>
      <c r="O110" s="212"/>
      <c r="P110" s="212"/>
      <c r="Q110" s="212"/>
      <c r="R110" s="212"/>
      <c r="S110" s="213"/>
      <c r="T110" s="129"/>
      <c r="U110" s="390"/>
      <c r="V110" s="391"/>
      <c r="W110" s="129"/>
      <c r="X110" s="383"/>
      <c r="Y110" s="384"/>
      <c r="Z110" s="77"/>
      <c r="AA110" s="49"/>
      <c r="AB110" s="82"/>
      <c r="AC110" s="77"/>
      <c r="AD110" s="5">
        <f>SUM(U110,V110,X110,Y110,AB110)</f>
        <v>0</v>
      </c>
      <c r="AE110" s="117"/>
      <c r="AF110" s="117"/>
      <c r="AG110" s="111">
        <f t="shared" si="47"/>
        <v>0</v>
      </c>
      <c r="AH110" s="111"/>
      <c r="AI110" s="111">
        <f t="shared" si="48"/>
        <v>0</v>
      </c>
      <c r="AJ110" s="111"/>
      <c r="AK110" s="111">
        <f t="shared" si="52"/>
        <v>0</v>
      </c>
      <c r="AL110" s="112"/>
      <c r="AM110" s="113">
        <f t="shared" si="49"/>
        <v>0</v>
      </c>
      <c r="AN110" s="111"/>
      <c r="AO110" s="113">
        <f t="shared" si="50"/>
        <v>0</v>
      </c>
      <c r="AP110" s="111"/>
      <c r="AQ110" s="113">
        <f t="shared" si="4"/>
        <v>0</v>
      </c>
      <c r="AU110" s="305"/>
      <c r="AV110" s="305"/>
      <c r="AW110" s="305"/>
      <c r="AX110" s="305"/>
      <c r="AY110" s="114"/>
      <c r="AZ110" s="114"/>
      <c r="BA110" s="114">
        <v>0</v>
      </c>
      <c r="BB110" s="114">
        <f>IF($K$18&lt;BB$24,0,IF($K$18&gt;BB$25,0,$AU110))</f>
        <v>0</v>
      </c>
      <c r="BC110" s="114">
        <f>IF($K$18&lt;BC$24,0,IF($K$18&gt;BC$25,0,$AV110))</f>
        <v>0</v>
      </c>
      <c r="BD110" s="114">
        <f>IF($K$18&lt;BD$24,0,IF($K$18&gt;BD$25,0,$AW110))</f>
        <v>0</v>
      </c>
      <c r="BE110" s="114">
        <f>IF($K$18&lt;BE$24,0,IF($K$18&gt;BE$25,0,$AX110))</f>
        <v>0</v>
      </c>
      <c r="BF110" s="114">
        <f>IF($K$18&lt;BF$24,0,IF($K$18&gt;BF$25,0,$AY110))</f>
        <v>0</v>
      </c>
      <c r="BG110" s="114">
        <f>IF($K$18&lt;BG$24,0,IF($K$18&gt;BG$25,0,$AZ110))</f>
        <v>0</v>
      </c>
      <c r="BH110" s="114">
        <f>IF($K$18&lt;BH$24,0,IF($K$18&gt;BH$25,0,$BA110))</f>
        <v>0</v>
      </c>
      <c r="BI110" s="110">
        <f>SUM(BB110:BH110)</f>
        <v>0</v>
      </c>
    </row>
    <row r="111" spans="1:61" ht="15" customHeight="1">
      <c r="A111" s="326" t="s">
        <v>239</v>
      </c>
      <c r="B111" s="142"/>
      <c r="C111" s="143"/>
      <c r="D111" s="315"/>
      <c r="E111" s="144"/>
      <c r="F111" s="148"/>
      <c r="G111" s="180"/>
      <c r="H111" s="145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29"/>
      <c r="U111" s="311"/>
      <c r="V111" s="311"/>
      <c r="W111" s="129"/>
      <c r="X111" s="311"/>
      <c r="Y111" s="312"/>
      <c r="Z111" s="77"/>
      <c r="AA111" s="3"/>
      <c r="AB111" s="137"/>
      <c r="AC111" s="77"/>
      <c r="AD111" s="5">
        <f>SUM(AD112:AD119)</f>
        <v>0</v>
      </c>
      <c r="AE111" s="117"/>
      <c r="AF111" s="117"/>
      <c r="AG111" s="111"/>
      <c r="AH111" s="111"/>
      <c r="AI111" s="111"/>
      <c r="AJ111" s="111"/>
      <c r="AK111" s="111"/>
      <c r="AL111" s="112"/>
      <c r="AM111" s="113"/>
      <c r="AN111" s="111"/>
      <c r="AO111" s="113"/>
      <c r="AP111" s="111"/>
      <c r="AQ111" s="113"/>
      <c r="AU111" s="305"/>
      <c r="AV111" s="305"/>
      <c r="AW111" s="305"/>
      <c r="AX111" s="305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0"/>
    </row>
    <row r="112" spans="1:61" ht="13" customHeight="1">
      <c r="A112" s="171" t="s">
        <v>240</v>
      </c>
      <c r="B112" s="172">
        <v>6228510012</v>
      </c>
      <c r="C112" s="166" t="s">
        <v>73</v>
      </c>
      <c r="D112" s="313">
        <v>0.46</v>
      </c>
      <c r="E112" s="173">
        <v>100</v>
      </c>
      <c r="F112" s="161"/>
      <c r="G112" s="178" t="s">
        <v>135</v>
      </c>
      <c r="H112" s="174" t="s">
        <v>131</v>
      </c>
      <c r="I112" s="186" t="s">
        <v>241</v>
      </c>
      <c r="J112" s="187"/>
      <c r="K112" s="187"/>
      <c r="L112" s="187"/>
      <c r="M112" s="187"/>
      <c r="N112" s="187"/>
      <c r="O112" s="187"/>
      <c r="P112" s="187"/>
      <c r="Q112" s="187"/>
      <c r="R112" s="187"/>
      <c r="S112" s="188"/>
      <c r="T112" s="129"/>
      <c r="U112" s="394"/>
      <c r="V112" s="395"/>
      <c r="W112" s="167"/>
      <c r="X112" s="394"/>
      <c r="Y112" s="395"/>
      <c r="Z112" s="77"/>
      <c r="AA112" s="49"/>
      <c r="AB112" s="82"/>
      <c r="AC112" s="77"/>
      <c r="AD112" s="5">
        <f t="shared" ref="AD112:AD119" si="53">SUM(U112,V112,X112,Y112,AB112)</f>
        <v>0</v>
      </c>
      <c r="AE112" s="117"/>
      <c r="AF112" s="117"/>
      <c r="AG112" s="111">
        <f t="shared" si="47"/>
        <v>0</v>
      </c>
      <c r="AH112" s="111"/>
      <c r="AI112" s="111">
        <f t="shared" si="48"/>
        <v>0</v>
      </c>
      <c r="AJ112" s="111"/>
      <c r="AK112" s="111">
        <f t="shared" si="52"/>
        <v>0</v>
      </c>
      <c r="AL112" s="112"/>
      <c r="AM112" s="113">
        <f t="shared" si="49"/>
        <v>0</v>
      </c>
      <c r="AN112" s="111"/>
      <c r="AO112" s="113">
        <f t="shared" si="50"/>
        <v>0</v>
      </c>
      <c r="AP112" s="111"/>
      <c r="AQ112" s="113">
        <f t="shared" si="4"/>
        <v>0</v>
      </c>
      <c r="AU112" s="305"/>
      <c r="AV112" s="305"/>
      <c r="AW112" s="305"/>
      <c r="AX112" s="305"/>
      <c r="AY112" s="114"/>
      <c r="AZ112" s="114"/>
      <c r="BA112" s="114">
        <v>0</v>
      </c>
      <c r="BB112" s="114">
        <f t="shared" ref="BB112:BB119" si="54">IF($K$18&lt;BB$24,0,IF($K$18&gt;BB$25,0,$AU112))</f>
        <v>0</v>
      </c>
      <c r="BC112" s="114">
        <f t="shared" ref="BC112:BC119" si="55">IF($K$18&lt;BC$24,0,IF($K$18&gt;BC$25,0,$AV112))</f>
        <v>0</v>
      </c>
      <c r="BD112" s="114">
        <f t="shared" ref="BD112:BD119" si="56">IF($K$18&lt;BD$24,0,IF($K$18&gt;BD$25,0,$AW112))</f>
        <v>0</v>
      </c>
      <c r="BE112" s="114">
        <f t="shared" ref="BE112:BE119" si="57">IF($K$18&lt;BE$24,0,IF($K$18&gt;BE$25,0,$AX112))</f>
        <v>0</v>
      </c>
      <c r="BF112" s="114">
        <f t="shared" ref="BF112:BF119" si="58">IF($K$18&lt;BF$24,0,IF($K$18&gt;BF$25,0,$AY112))</f>
        <v>0</v>
      </c>
      <c r="BG112" s="114">
        <f t="shared" ref="BG112:BG119" si="59">IF($K$18&lt;BG$24,0,IF($K$18&gt;BG$25,0,$AZ112))</f>
        <v>0</v>
      </c>
      <c r="BH112" s="114">
        <f t="shared" ref="BH112:BH119" si="60">IF($K$18&lt;BH$24,0,IF($K$18&gt;BH$25,0,$BA112))</f>
        <v>0</v>
      </c>
      <c r="BI112" s="110">
        <f t="shared" ref="BI112:BI119" si="61">SUM(BB112:BH112)</f>
        <v>0</v>
      </c>
    </row>
    <row r="113" spans="1:61" ht="13" customHeight="1">
      <c r="A113" s="125" t="s">
        <v>242</v>
      </c>
      <c r="B113" s="94">
        <v>6232510012</v>
      </c>
      <c r="C113" s="96" t="s">
        <v>73</v>
      </c>
      <c r="D113" s="316">
        <v>0.54</v>
      </c>
      <c r="E113" s="192">
        <v>100</v>
      </c>
      <c r="F113" s="161"/>
      <c r="G113" s="181" t="s">
        <v>135</v>
      </c>
      <c r="H113" s="136" t="s">
        <v>192</v>
      </c>
      <c r="I113" s="196" t="s">
        <v>243</v>
      </c>
      <c r="J113" s="197"/>
      <c r="K113" s="197"/>
      <c r="L113" s="197"/>
      <c r="M113" s="197"/>
      <c r="N113" s="197"/>
      <c r="O113" s="197"/>
      <c r="P113" s="197"/>
      <c r="Q113" s="197"/>
      <c r="R113" s="197"/>
      <c r="S113" s="198"/>
      <c r="T113" s="167"/>
      <c r="U113" s="379"/>
      <c r="V113" s="380"/>
      <c r="W113" s="167"/>
      <c r="X113" s="379"/>
      <c r="Y113" s="380"/>
      <c r="Z113" s="77"/>
      <c r="AA113" s="49"/>
      <c r="AB113" s="82"/>
      <c r="AC113" s="77"/>
      <c r="AD113" s="5">
        <f t="shared" si="53"/>
        <v>0</v>
      </c>
      <c r="AE113" s="117"/>
      <c r="AF113" s="117"/>
      <c r="AG113" s="111">
        <f t="shared" si="47"/>
        <v>0</v>
      </c>
      <c r="AH113" s="111"/>
      <c r="AI113" s="111">
        <f t="shared" si="48"/>
        <v>0</v>
      </c>
      <c r="AJ113" s="111"/>
      <c r="AK113" s="111">
        <f t="shared" si="52"/>
        <v>0</v>
      </c>
      <c r="AL113" s="112"/>
      <c r="AM113" s="113">
        <f t="shared" si="49"/>
        <v>0</v>
      </c>
      <c r="AN113" s="111"/>
      <c r="AO113" s="113">
        <f t="shared" si="50"/>
        <v>0</v>
      </c>
      <c r="AP113" s="111"/>
      <c r="AQ113" s="113">
        <f t="shared" si="4"/>
        <v>0</v>
      </c>
      <c r="AU113" s="305"/>
      <c r="AV113" s="305"/>
      <c r="AW113" s="305"/>
      <c r="AX113" s="305"/>
      <c r="AY113" s="114"/>
      <c r="AZ113" s="114"/>
      <c r="BA113" s="114">
        <v>0</v>
      </c>
      <c r="BB113" s="114">
        <f t="shared" si="54"/>
        <v>0</v>
      </c>
      <c r="BC113" s="114">
        <f t="shared" si="55"/>
        <v>0</v>
      </c>
      <c r="BD113" s="114">
        <f t="shared" si="56"/>
        <v>0</v>
      </c>
      <c r="BE113" s="114">
        <f t="shared" si="57"/>
        <v>0</v>
      </c>
      <c r="BF113" s="114">
        <f t="shared" si="58"/>
        <v>0</v>
      </c>
      <c r="BG113" s="114">
        <f t="shared" si="59"/>
        <v>0</v>
      </c>
      <c r="BH113" s="114">
        <f t="shared" si="60"/>
        <v>0</v>
      </c>
      <c r="BI113" s="110">
        <f t="shared" si="61"/>
        <v>0</v>
      </c>
    </row>
    <row r="114" spans="1:61" ht="13" customHeight="1">
      <c r="A114" s="125" t="s">
        <v>244</v>
      </c>
      <c r="B114" s="126">
        <v>6238510012</v>
      </c>
      <c r="C114" s="127" t="s">
        <v>73</v>
      </c>
      <c r="D114" s="316">
        <v>0.5</v>
      </c>
      <c r="E114" s="192">
        <v>100</v>
      </c>
      <c r="F114" s="161"/>
      <c r="G114" s="181" t="s">
        <v>135</v>
      </c>
      <c r="H114" s="136" t="s">
        <v>131</v>
      </c>
      <c r="I114" s="193" t="s">
        <v>245</v>
      </c>
      <c r="J114" s="194"/>
      <c r="K114" s="194"/>
      <c r="L114" s="194"/>
      <c r="M114" s="194"/>
      <c r="N114" s="194"/>
      <c r="O114" s="194"/>
      <c r="P114" s="194"/>
      <c r="Q114" s="194"/>
      <c r="R114" s="194"/>
      <c r="S114" s="195"/>
      <c r="T114" s="129"/>
      <c r="U114" s="385"/>
      <c r="V114" s="386"/>
      <c r="W114" s="167"/>
      <c r="X114" s="385"/>
      <c r="Y114" s="386"/>
      <c r="Z114" s="77"/>
      <c r="AA114" s="49"/>
      <c r="AB114" s="82"/>
      <c r="AC114" s="77"/>
      <c r="AD114" s="5">
        <f t="shared" si="53"/>
        <v>0</v>
      </c>
      <c r="AE114" s="117"/>
      <c r="AF114" s="117"/>
      <c r="AG114" s="111">
        <f t="shared" si="47"/>
        <v>0</v>
      </c>
      <c r="AH114" s="111"/>
      <c r="AI114" s="111">
        <f t="shared" si="48"/>
        <v>0</v>
      </c>
      <c r="AJ114" s="111"/>
      <c r="AK114" s="111">
        <f t="shared" si="52"/>
        <v>0</v>
      </c>
      <c r="AL114" s="112"/>
      <c r="AM114" s="113">
        <f t="shared" si="49"/>
        <v>0</v>
      </c>
      <c r="AN114" s="111"/>
      <c r="AO114" s="113">
        <f t="shared" si="50"/>
        <v>0</v>
      </c>
      <c r="AP114" s="111"/>
      <c r="AQ114" s="113">
        <f t="shared" si="4"/>
        <v>0</v>
      </c>
      <c r="AU114" s="305"/>
      <c r="AV114" s="305"/>
      <c r="AW114" s="305"/>
      <c r="AX114" s="305"/>
      <c r="AY114" s="114"/>
      <c r="AZ114" s="114"/>
      <c r="BA114" s="114">
        <v>0</v>
      </c>
      <c r="BB114" s="114">
        <f t="shared" si="54"/>
        <v>0</v>
      </c>
      <c r="BC114" s="114">
        <f t="shared" si="55"/>
        <v>0</v>
      </c>
      <c r="BD114" s="114">
        <f t="shared" si="56"/>
        <v>0</v>
      </c>
      <c r="BE114" s="114">
        <f t="shared" si="57"/>
        <v>0</v>
      </c>
      <c r="BF114" s="114">
        <f t="shared" si="58"/>
        <v>0</v>
      </c>
      <c r="BG114" s="114">
        <f t="shared" si="59"/>
        <v>0</v>
      </c>
      <c r="BH114" s="114">
        <f t="shared" si="60"/>
        <v>0</v>
      </c>
      <c r="BI114" s="110">
        <f t="shared" si="61"/>
        <v>0</v>
      </c>
    </row>
    <row r="115" spans="1:61" ht="13" customHeight="1">
      <c r="A115" s="125" t="s">
        <v>246</v>
      </c>
      <c r="B115" s="126">
        <v>6259510012</v>
      </c>
      <c r="C115" s="96" t="s">
        <v>73</v>
      </c>
      <c r="D115" s="316">
        <v>0.52</v>
      </c>
      <c r="E115" s="97">
        <v>100</v>
      </c>
      <c r="F115" s="161"/>
      <c r="G115" s="181" t="s">
        <v>135</v>
      </c>
      <c r="H115" s="136" t="s">
        <v>131</v>
      </c>
      <c r="I115" s="196" t="s">
        <v>247</v>
      </c>
      <c r="J115" s="197"/>
      <c r="K115" s="197"/>
      <c r="L115" s="197"/>
      <c r="M115" s="197"/>
      <c r="N115" s="197"/>
      <c r="O115" s="197"/>
      <c r="P115" s="197"/>
      <c r="Q115" s="197"/>
      <c r="R115" s="197"/>
      <c r="S115" s="198"/>
      <c r="T115" s="129"/>
      <c r="U115" s="379"/>
      <c r="V115" s="380"/>
      <c r="W115" s="167"/>
      <c r="X115" s="379"/>
      <c r="Y115" s="380"/>
      <c r="Z115" s="77"/>
      <c r="AA115" s="49"/>
      <c r="AB115" s="82"/>
      <c r="AC115" s="77"/>
      <c r="AD115" s="5">
        <f t="shared" si="53"/>
        <v>0</v>
      </c>
      <c r="AE115" s="117"/>
      <c r="AF115" s="117"/>
      <c r="AG115" s="111">
        <f t="shared" si="47"/>
        <v>0</v>
      </c>
      <c r="AH115" s="111"/>
      <c r="AI115" s="111">
        <f t="shared" si="48"/>
        <v>0</v>
      </c>
      <c r="AJ115" s="111"/>
      <c r="AK115" s="111">
        <f t="shared" si="52"/>
        <v>0</v>
      </c>
      <c r="AL115" s="112"/>
      <c r="AM115" s="113">
        <f t="shared" si="49"/>
        <v>0</v>
      </c>
      <c r="AN115" s="111"/>
      <c r="AO115" s="113">
        <f t="shared" si="50"/>
        <v>0</v>
      </c>
      <c r="AP115" s="111"/>
      <c r="AQ115" s="113">
        <f t="shared" si="4"/>
        <v>0</v>
      </c>
      <c r="AU115" s="305"/>
      <c r="AV115" s="305"/>
      <c r="AW115" s="305"/>
      <c r="AX115" s="305"/>
      <c r="AY115" s="114"/>
      <c r="AZ115" s="114"/>
      <c r="BA115" s="114">
        <v>0</v>
      </c>
      <c r="BB115" s="114">
        <f t="shared" si="54"/>
        <v>0</v>
      </c>
      <c r="BC115" s="114">
        <f t="shared" si="55"/>
        <v>0</v>
      </c>
      <c r="BD115" s="114">
        <f t="shared" si="56"/>
        <v>0</v>
      </c>
      <c r="BE115" s="114">
        <f t="shared" si="57"/>
        <v>0</v>
      </c>
      <c r="BF115" s="114">
        <f t="shared" si="58"/>
        <v>0</v>
      </c>
      <c r="BG115" s="114">
        <f t="shared" si="59"/>
        <v>0</v>
      </c>
      <c r="BH115" s="114">
        <f t="shared" si="60"/>
        <v>0</v>
      </c>
      <c r="BI115" s="110">
        <f t="shared" si="61"/>
        <v>0</v>
      </c>
    </row>
    <row r="116" spans="1:61" ht="13" customHeight="1">
      <c r="A116" s="125" t="s">
        <v>248</v>
      </c>
      <c r="B116" s="126">
        <v>6260010012</v>
      </c>
      <c r="C116" s="96" t="s">
        <v>73</v>
      </c>
      <c r="D116" s="316">
        <v>0.49</v>
      </c>
      <c r="E116" s="97">
        <v>100</v>
      </c>
      <c r="F116" s="161"/>
      <c r="G116" s="181" t="s">
        <v>135</v>
      </c>
      <c r="H116" s="136" t="s">
        <v>131</v>
      </c>
      <c r="I116" s="196" t="s">
        <v>249</v>
      </c>
      <c r="J116" s="197"/>
      <c r="K116" s="197"/>
      <c r="L116" s="197"/>
      <c r="M116" s="197"/>
      <c r="N116" s="197"/>
      <c r="O116" s="197"/>
      <c r="P116" s="197"/>
      <c r="Q116" s="197"/>
      <c r="R116" s="197"/>
      <c r="S116" s="198"/>
      <c r="T116" s="129"/>
      <c r="U116" s="379"/>
      <c r="V116" s="380"/>
      <c r="W116" s="167"/>
      <c r="X116" s="379"/>
      <c r="Y116" s="380"/>
      <c r="Z116" s="77"/>
      <c r="AA116" s="49"/>
      <c r="AB116" s="82"/>
      <c r="AC116" s="77"/>
      <c r="AD116" s="5">
        <f t="shared" si="53"/>
        <v>0</v>
      </c>
      <c r="AE116" s="117"/>
      <c r="AF116" s="117"/>
      <c r="AG116" s="111">
        <f t="shared" si="47"/>
        <v>0</v>
      </c>
      <c r="AH116" s="111"/>
      <c r="AI116" s="111">
        <f t="shared" si="48"/>
        <v>0</v>
      </c>
      <c r="AJ116" s="111"/>
      <c r="AK116" s="111">
        <f t="shared" si="52"/>
        <v>0</v>
      </c>
      <c r="AL116" s="112"/>
      <c r="AM116" s="113">
        <f t="shared" si="49"/>
        <v>0</v>
      </c>
      <c r="AN116" s="111"/>
      <c r="AO116" s="113">
        <f t="shared" si="50"/>
        <v>0</v>
      </c>
      <c r="AP116" s="111"/>
      <c r="AQ116" s="113">
        <f t="shared" si="4"/>
        <v>0</v>
      </c>
      <c r="AU116" s="305"/>
      <c r="AV116" s="305"/>
      <c r="AW116" s="305"/>
      <c r="AX116" s="305"/>
      <c r="AY116" s="114"/>
      <c r="AZ116" s="114"/>
      <c r="BA116" s="114">
        <v>0</v>
      </c>
      <c r="BB116" s="114">
        <f t="shared" si="54"/>
        <v>0</v>
      </c>
      <c r="BC116" s="114">
        <f t="shared" si="55"/>
        <v>0</v>
      </c>
      <c r="BD116" s="114">
        <f t="shared" si="56"/>
        <v>0</v>
      </c>
      <c r="BE116" s="114">
        <f t="shared" si="57"/>
        <v>0</v>
      </c>
      <c r="BF116" s="114">
        <f t="shared" si="58"/>
        <v>0</v>
      </c>
      <c r="BG116" s="114">
        <f t="shared" si="59"/>
        <v>0</v>
      </c>
      <c r="BH116" s="114">
        <f t="shared" si="60"/>
        <v>0</v>
      </c>
      <c r="BI116" s="110">
        <f t="shared" si="61"/>
        <v>0</v>
      </c>
    </row>
    <row r="117" spans="1:61" ht="13" customHeight="1">
      <c r="A117" s="125" t="s">
        <v>250</v>
      </c>
      <c r="B117" s="126">
        <v>6274510012</v>
      </c>
      <c r="C117" s="96" t="s">
        <v>73</v>
      </c>
      <c r="D117" s="316">
        <v>0.52</v>
      </c>
      <c r="E117" s="97">
        <v>100</v>
      </c>
      <c r="F117" s="161"/>
      <c r="G117" s="181" t="s">
        <v>135</v>
      </c>
      <c r="H117" s="136" t="s">
        <v>131</v>
      </c>
      <c r="I117" s="196" t="s">
        <v>251</v>
      </c>
      <c r="J117" s="197"/>
      <c r="K117" s="197"/>
      <c r="L117" s="197"/>
      <c r="M117" s="197"/>
      <c r="N117" s="197"/>
      <c r="O117" s="197"/>
      <c r="P117" s="197"/>
      <c r="Q117" s="197"/>
      <c r="R117" s="197"/>
      <c r="S117" s="198"/>
      <c r="T117" s="129"/>
      <c r="U117" s="379"/>
      <c r="V117" s="380"/>
      <c r="W117" s="167"/>
      <c r="X117" s="379"/>
      <c r="Y117" s="380"/>
      <c r="Z117" s="77"/>
      <c r="AA117" s="49"/>
      <c r="AB117" s="82"/>
      <c r="AC117" s="77"/>
      <c r="AD117" s="5">
        <f t="shared" si="53"/>
        <v>0</v>
      </c>
      <c r="AE117" s="117"/>
      <c r="AF117" s="117"/>
      <c r="AG117" s="111">
        <f t="shared" si="47"/>
        <v>0</v>
      </c>
      <c r="AH117" s="111"/>
      <c r="AI117" s="111">
        <f t="shared" si="48"/>
        <v>0</v>
      </c>
      <c r="AJ117" s="111"/>
      <c r="AK117" s="111">
        <f t="shared" si="52"/>
        <v>0</v>
      </c>
      <c r="AL117" s="112"/>
      <c r="AM117" s="113">
        <f t="shared" si="49"/>
        <v>0</v>
      </c>
      <c r="AN117" s="111"/>
      <c r="AO117" s="113">
        <f t="shared" si="50"/>
        <v>0</v>
      </c>
      <c r="AP117" s="111"/>
      <c r="AQ117" s="113">
        <f t="shared" si="4"/>
        <v>0</v>
      </c>
      <c r="AU117" s="305"/>
      <c r="AV117" s="305"/>
      <c r="AW117" s="305"/>
      <c r="AX117" s="305"/>
      <c r="AY117" s="114"/>
      <c r="AZ117" s="114"/>
      <c r="BA117" s="114">
        <v>0</v>
      </c>
      <c r="BB117" s="114">
        <f t="shared" si="54"/>
        <v>0</v>
      </c>
      <c r="BC117" s="114">
        <f t="shared" si="55"/>
        <v>0</v>
      </c>
      <c r="BD117" s="114">
        <f t="shared" si="56"/>
        <v>0</v>
      </c>
      <c r="BE117" s="114">
        <f t="shared" si="57"/>
        <v>0</v>
      </c>
      <c r="BF117" s="114">
        <f t="shared" si="58"/>
        <v>0</v>
      </c>
      <c r="BG117" s="114">
        <f t="shared" si="59"/>
        <v>0</v>
      </c>
      <c r="BH117" s="114">
        <f t="shared" si="60"/>
        <v>0</v>
      </c>
      <c r="BI117" s="110">
        <f t="shared" si="61"/>
        <v>0</v>
      </c>
    </row>
    <row r="118" spans="1:61" ht="13" customHeight="1">
      <c r="A118" s="125" t="s">
        <v>252</v>
      </c>
      <c r="B118" s="126">
        <v>6277010012</v>
      </c>
      <c r="C118" s="96" t="s">
        <v>73</v>
      </c>
      <c r="D118" s="316">
        <v>0.54</v>
      </c>
      <c r="E118" s="97">
        <v>100</v>
      </c>
      <c r="F118" s="161"/>
      <c r="G118" s="181" t="s">
        <v>135</v>
      </c>
      <c r="H118" s="136" t="s">
        <v>131</v>
      </c>
      <c r="I118" s="196" t="s">
        <v>253</v>
      </c>
      <c r="J118" s="197"/>
      <c r="K118" s="197"/>
      <c r="L118" s="197"/>
      <c r="M118" s="197"/>
      <c r="N118" s="197"/>
      <c r="O118" s="197"/>
      <c r="P118" s="197"/>
      <c r="Q118" s="197"/>
      <c r="R118" s="197"/>
      <c r="S118" s="198"/>
      <c r="T118" s="129"/>
      <c r="U118" s="379"/>
      <c r="V118" s="380"/>
      <c r="W118" s="167"/>
      <c r="X118" s="379"/>
      <c r="Y118" s="380"/>
      <c r="Z118" s="77"/>
      <c r="AA118" s="49"/>
      <c r="AB118" s="82"/>
      <c r="AC118" s="77"/>
      <c r="AD118" s="5">
        <f t="shared" si="53"/>
        <v>0</v>
      </c>
      <c r="AE118" s="117"/>
      <c r="AF118" s="117"/>
      <c r="AG118" s="111">
        <f t="shared" si="47"/>
        <v>0</v>
      </c>
      <c r="AH118" s="111"/>
      <c r="AI118" s="111">
        <f t="shared" si="48"/>
        <v>0</v>
      </c>
      <c r="AJ118" s="111"/>
      <c r="AK118" s="111">
        <f t="shared" si="52"/>
        <v>0</v>
      </c>
      <c r="AL118" s="112"/>
      <c r="AM118" s="113">
        <f t="shared" si="49"/>
        <v>0</v>
      </c>
      <c r="AN118" s="111"/>
      <c r="AO118" s="113">
        <f t="shared" si="50"/>
        <v>0</v>
      </c>
      <c r="AP118" s="111"/>
      <c r="AQ118" s="113">
        <f t="shared" si="4"/>
        <v>0</v>
      </c>
      <c r="AU118" s="305"/>
      <c r="AV118" s="305"/>
      <c r="AW118" s="305"/>
      <c r="AX118" s="305"/>
      <c r="AY118" s="114"/>
      <c r="AZ118" s="114"/>
      <c r="BA118" s="114">
        <v>0</v>
      </c>
      <c r="BB118" s="114">
        <f t="shared" si="54"/>
        <v>0</v>
      </c>
      <c r="BC118" s="114">
        <f t="shared" si="55"/>
        <v>0</v>
      </c>
      <c r="BD118" s="114">
        <f t="shared" si="56"/>
        <v>0</v>
      </c>
      <c r="BE118" s="114">
        <f t="shared" si="57"/>
        <v>0</v>
      </c>
      <c r="BF118" s="114">
        <f t="shared" si="58"/>
        <v>0</v>
      </c>
      <c r="BG118" s="114">
        <f t="shared" si="59"/>
        <v>0</v>
      </c>
      <c r="BH118" s="114">
        <f t="shared" si="60"/>
        <v>0</v>
      </c>
      <c r="BI118" s="110">
        <f t="shared" si="61"/>
        <v>0</v>
      </c>
    </row>
    <row r="119" spans="1:61" ht="13" customHeight="1">
      <c r="A119" s="138" t="s">
        <v>254</v>
      </c>
      <c r="B119" s="139">
        <v>6280210012</v>
      </c>
      <c r="C119" s="165" t="s">
        <v>73</v>
      </c>
      <c r="D119" s="317">
        <v>0.51</v>
      </c>
      <c r="E119" s="140">
        <v>100</v>
      </c>
      <c r="F119" s="161"/>
      <c r="G119" s="179" t="s">
        <v>135</v>
      </c>
      <c r="H119" s="214" t="s">
        <v>131</v>
      </c>
      <c r="I119" s="211" t="s">
        <v>255</v>
      </c>
      <c r="J119" s="212"/>
      <c r="K119" s="212"/>
      <c r="L119" s="212"/>
      <c r="M119" s="212"/>
      <c r="N119" s="212"/>
      <c r="O119" s="212"/>
      <c r="P119" s="212"/>
      <c r="Q119" s="212"/>
      <c r="R119" s="212"/>
      <c r="S119" s="213"/>
      <c r="T119" s="129"/>
      <c r="U119" s="383"/>
      <c r="V119" s="384"/>
      <c r="W119" s="167"/>
      <c r="X119" s="383"/>
      <c r="Y119" s="384"/>
      <c r="Z119" s="77"/>
      <c r="AA119" s="49"/>
      <c r="AB119" s="82"/>
      <c r="AC119" s="77"/>
      <c r="AD119" s="5">
        <f t="shared" si="53"/>
        <v>0</v>
      </c>
      <c r="AE119" s="117"/>
      <c r="AF119" s="117"/>
      <c r="AG119" s="111">
        <f t="shared" si="47"/>
        <v>0</v>
      </c>
      <c r="AH119" s="111"/>
      <c r="AI119" s="111">
        <f t="shared" si="48"/>
        <v>0</v>
      </c>
      <c r="AJ119" s="111"/>
      <c r="AK119" s="111">
        <f t="shared" si="52"/>
        <v>0</v>
      </c>
      <c r="AL119" s="112"/>
      <c r="AM119" s="113">
        <f t="shared" si="49"/>
        <v>0</v>
      </c>
      <c r="AN119" s="111"/>
      <c r="AO119" s="113">
        <f t="shared" si="50"/>
        <v>0</v>
      </c>
      <c r="AP119" s="111"/>
      <c r="AQ119" s="113">
        <f t="shared" si="4"/>
        <v>0</v>
      </c>
      <c r="AU119" s="305"/>
      <c r="AV119" s="305"/>
      <c r="AW119" s="305"/>
      <c r="AX119" s="305"/>
      <c r="AY119" s="114"/>
      <c r="AZ119" s="114"/>
      <c r="BA119" s="114">
        <v>0</v>
      </c>
      <c r="BB119" s="114">
        <f t="shared" si="54"/>
        <v>0</v>
      </c>
      <c r="BC119" s="114">
        <f t="shared" si="55"/>
        <v>0</v>
      </c>
      <c r="BD119" s="114">
        <f t="shared" si="56"/>
        <v>0</v>
      </c>
      <c r="BE119" s="114">
        <f t="shared" si="57"/>
        <v>0</v>
      </c>
      <c r="BF119" s="114">
        <f t="shared" si="58"/>
        <v>0</v>
      </c>
      <c r="BG119" s="114">
        <f t="shared" si="59"/>
        <v>0</v>
      </c>
      <c r="BH119" s="114">
        <f t="shared" si="60"/>
        <v>0</v>
      </c>
      <c r="BI119" s="110">
        <f t="shared" si="61"/>
        <v>0</v>
      </c>
    </row>
    <row r="120" spans="1:61" ht="5" customHeight="1">
      <c r="A120" s="327"/>
      <c r="B120" s="216"/>
      <c r="C120" s="217"/>
      <c r="D120" s="319"/>
      <c r="E120" s="219"/>
      <c r="F120" s="220"/>
      <c r="G120" s="221"/>
      <c r="H120" s="222"/>
      <c r="I120" s="210"/>
      <c r="J120" s="210"/>
      <c r="K120" s="210"/>
      <c r="L120" s="210"/>
      <c r="M120" s="210"/>
      <c r="N120" s="223"/>
      <c r="O120" s="223"/>
      <c r="P120" s="223"/>
      <c r="Q120" s="223"/>
      <c r="R120" s="223"/>
      <c r="S120" s="223"/>
      <c r="T120" s="129"/>
      <c r="U120" s="290"/>
      <c r="V120" s="290"/>
      <c r="W120" s="129"/>
      <c r="X120" s="290"/>
      <c r="Y120" s="312"/>
      <c r="Z120" s="77"/>
      <c r="AA120" s="3"/>
      <c r="AB120" s="137"/>
      <c r="AC120" s="77"/>
      <c r="AD120" s="5">
        <f>SUM(AD121:AD157)</f>
        <v>0</v>
      </c>
      <c r="AE120" s="117"/>
      <c r="AF120" s="117"/>
      <c r="AG120" s="111"/>
      <c r="AH120" s="111"/>
      <c r="AI120" s="111"/>
      <c r="AJ120" s="111"/>
      <c r="AK120" s="111"/>
      <c r="AL120" s="112"/>
      <c r="AM120" s="113"/>
      <c r="AN120" s="111"/>
      <c r="AO120" s="113"/>
      <c r="AP120" s="111"/>
      <c r="AQ120" s="113"/>
      <c r="AU120" s="305"/>
      <c r="AV120" s="305"/>
      <c r="AW120" s="305"/>
      <c r="AX120" s="305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0"/>
    </row>
    <row r="121" spans="1:61" ht="15" customHeight="1">
      <c r="A121" s="240" t="s">
        <v>256</v>
      </c>
      <c r="B121" s="241"/>
      <c r="C121" s="242"/>
      <c r="D121" s="320"/>
      <c r="E121" s="243"/>
      <c r="F121" s="244"/>
      <c r="G121" s="244"/>
      <c r="H121" s="244"/>
      <c r="I121" s="245"/>
      <c r="J121" s="245"/>
      <c r="K121" s="245"/>
      <c r="L121" s="245"/>
      <c r="M121" s="246"/>
      <c r="N121" s="247"/>
      <c r="O121" s="248"/>
      <c r="P121" s="247"/>
      <c r="Q121" s="247"/>
      <c r="R121" s="248"/>
      <c r="S121" s="247"/>
      <c r="T121" s="247"/>
      <c r="U121" s="248"/>
      <c r="V121" s="247"/>
      <c r="W121" s="247"/>
      <c r="X121" s="248"/>
      <c r="Y121" s="249"/>
      <c r="Z121" s="52"/>
      <c r="AA121" s="39"/>
      <c r="AB121" s="40"/>
      <c r="AC121" s="41"/>
      <c r="AD121" s="5">
        <f>SUM(AD123:AD158)</f>
        <v>0</v>
      </c>
      <c r="AE121" s="23"/>
      <c r="AF121" s="128"/>
      <c r="AG121" s="111"/>
      <c r="AH121" s="294"/>
      <c r="AI121" s="111"/>
      <c r="AJ121" s="294"/>
      <c r="AK121" s="111"/>
      <c r="AL121" s="295"/>
      <c r="AM121" s="113"/>
      <c r="AN121" s="294"/>
      <c r="AO121" s="113"/>
      <c r="AP121" s="294"/>
      <c r="AQ121" s="113"/>
      <c r="AU121" s="305"/>
      <c r="AV121" s="305"/>
      <c r="AW121" s="305"/>
      <c r="AX121" s="305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7"/>
    </row>
    <row r="122" spans="1:61" ht="15" customHeight="1">
      <c r="A122" s="326" t="s">
        <v>257</v>
      </c>
      <c r="B122" s="142"/>
      <c r="C122" s="143"/>
      <c r="D122" s="315"/>
      <c r="E122" s="144"/>
      <c r="F122" s="148"/>
      <c r="G122" s="180"/>
      <c r="H122" s="145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29"/>
      <c r="U122" s="311"/>
      <c r="V122" s="311"/>
      <c r="W122" s="129"/>
      <c r="X122" s="311"/>
      <c r="Y122" s="312"/>
      <c r="Z122" s="77"/>
      <c r="AA122" s="3"/>
      <c r="AB122" s="137"/>
      <c r="AC122" s="77"/>
      <c r="AD122" s="5">
        <f>SUM(AD123:AD146)</f>
        <v>0</v>
      </c>
      <c r="AE122" s="117"/>
      <c r="AF122" s="117"/>
      <c r="AG122" s="111"/>
      <c r="AH122" s="111"/>
      <c r="AI122" s="111"/>
      <c r="AJ122" s="111"/>
      <c r="AK122" s="111"/>
      <c r="AL122" s="112"/>
      <c r="AM122" s="113"/>
      <c r="AN122" s="111"/>
      <c r="AO122" s="113"/>
      <c r="AP122" s="111"/>
      <c r="AQ122" s="113"/>
      <c r="AU122" s="305"/>
      <c r="AV122" s="305"/>
      <c r="AW122" s="305"/>
      <c r="AX122" s="305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0"/>
    </row>
    <row r="123" spans="1:61" ht="13" customHeight="1">
      <c r="A123" s="171" t="s">
        <v>258</v>
      </c>
      <c r="B123" s="172">
        <v>6222310012</v>
      </c>
      <c r="C123" s="166" t="s">
        <v>73</v>
      </c>
      <c r="D123" s="313">
        <v>0.46</v>
      </c>
      <c r="E123" s="173">
        <v>100</v>
      </c>
      <c r="F123" s="98"/>
      <c r="G123" s="178" t="s">
        <v>88</v>
      </c>
      <c r="H123" s="174" t="s">
        <v>150</v>
      </c>
      <c r="I123" s="186" t="s">
        <v>259</v>
      </c>
      <c r="J123" s="187"/>
      <c r="K123" s="187"/>
      <c r="L123" s="187"/>
      <c r="M123" s="187"/>
      <c r="N123" s="187"/>
      <c r="O123" s="187"/>
      <c r="P123" s="187"/>
      <c r="Q123" s="187"/>
      <c r="R123" s="187"/>
      <c r="S123" s="188"/>
      <c r="T123" s="129"/>
      <c r="U123" s="381"/>
      <c r="V123" s="382"/>
      <c r="W123" s="129"/>
      <c r="X123" s="392"/>
      <c r="Y123" s="393"/>
      <c r="Z123" s="77"/>
      <c r="AA123" s="49"/>
      <c r="AB123" s="82"/>
      <c r="AC123" s="77"/>
      <c r="AD123" s="5">
        <f t="shared" ref="AD123:AD146" si="62">SUM(U123,V123,X123,Y123,AB123)</f>
        <v>0</v>
      </c>
      <c r="AE123" s="117"/>
      <c r="AF123" s="117"/>
      <c r="AG123" s="111">
        <f t="shared" si="47"/>
        <v>0</v>
      </c>
      <c r="AH123" s="111"/>
      <c r="AI123" s="111">
        <f t="shared" si="48"/>
        <v>0</v>
      </c>
      <c r="AJ123" s="111"/>
      <c r="AK123" s="111">
        <f t="shared" si="52"/>
        <v>0</v>
      </c>
      <c r="AL123" s="112"/>
      <c r="AM123" s="113">
        <f t="shared" si="49"/>
        <v>0</v>
      </c>
      <c r="AN123" s="111"/>
      <c r="AO123" s="113">
        <f t="shared" si="50"/>
        <v>0</v>
      </c>
      <c r="AP123" s="111"/>
      <c r="AQ123" s="113">
        <f t="shared" si="4"/>
        <v>0</v>
      </c>
      <c r="AU123" s="305"/>
      <c r="AV123" s="305"/>
      <c r="AW123" s="305"/>
      <c r="AX123" s="305"/>
      <c r="AY123" s="114"/>
      <c r="AZ123" s="114"/>
      <c r="BA123" s="114">
        <v>0</v>
      </c>
      <c r="BB123" s="114">
        <f t="shared" ref="BB123:BB146" si="63">IF($K$18&lt;BB$24,0,IF($K$18&gt;BB$25,0,$AU123))</f>
        <v>0</v>
      </c>
      <c r="BC123" s="114">
        <f t="shared" ref="BC123:BC146" si="64">IF($K$18&lt;BC$24,0,IF($K$18&gt;BC$25,0,$AV123))</f>
        <v>0</v>
      </c>
      <c r="BD123" s="114">
        <f t="shared" ref="BD123:BD146" si="65">IF($K$18&lt;BD$24,0,IF($K$18&gt;BD$25,0,$AW123))</f>
        <v>0</v>
      </c>
      <c r="BE123" s="114">
        <f t="shared" ref="BE123:BE146" si="66">IF($K$18&lt;BE$24,0,IF($K$18&gt;BE$25,0,$AX123))</f>
        <v>0</v>
      </c>
      <c r="BF123" s="114">
        <f t="shared" ref="BF123:BF146" si="67">IF($K$18&lt;BF$24,0,IF($K$18&gt;BF$25,0,$AY123))</f>
        <v>0</v>
      </c>
      <c r="BG123" s="114">
        <f t="shared" ref="BG123:BG146" si="68">IF($K$18&lt;BG$24,0,IF($K$18&gt;BG$25,0,$AZ123))</f>
        <v>0</v>
      </c>
      <c r="BH123" s="114">
        <f t="shared" ref="BH123:BH146" si="69">IF($K$18&lt;BH$24,0,IF($K$18&gt;BH$25,0,$BA123))</f>
        <v>0</v>
      </c>
      <c r="BI123" s="110">
        <f>SUM(BB123:BH123)</f>
        <v>0</v>
      </c>
    </row>
    <row r="124" spans="1:61" ht="13" customHeight="1">
      <c r="A124" s="95" t="s">
        <v>260</v>
      </c>
      <c r="B124" s="94">
        <v>6228710012</v>
      </c>
      <c r="C124" s="96" t="s">
        <v>73</v>
      </c>
      <c r="D124" s="314">
        <v>0.46</v>
      </c>
      <c r="E124" s="97">
        <v>100</v>
      </c>
      <c r="F124" s="98"/>
      <c r="G124" s="181" t="s">
        <v>88</v>
      </c>
      <c r="H124" s="136" t="s">
        <v>121</v>
      </c>
      <c r="I124" s="196" t="s">
        <v>261</v>
      </c>
      <c r="J124" s="197"/>
      <c r="K124" s="197"/>
      <c r="L124" s="197"/>
      <c r="M124" s="197"/>
      <c r="N124" s="197"/>
      <c r="O124" s="197"/>
      <c r="P124" s="197"/>
      <c r="Q124" s="197"/>
      <c r="R124" s="197"/>
      <c r="S124" s="198"/>
      <c r="T124" s="129"/>
      <c r="U124" s="377"/>
      <c r="V124" s="378"/>
      <c r="W124" s="129"/>
      <c r="X124" s="379"/>
      <c r="Y124" s="380"/>
      <c r="Z124" s="77"/>
      <c r="AA124" s="49"/>
      <c r="AB124" s="82"/>
      <c r="AC124" s="77"/>
      <c r="AD124" s="5">
        <f t="shared" si="62"/>
        <v>0</v>
      </c>
      <c r="AE124" s="117"/>
      <c r="AF124" s="117"/>
      <c r="AG124" s="111">
        <f t="shared" si="47"/>
        <v>0</v>
      </c>
      <c r="AH124" s="111"/>
      <c r="AI124" s="111">
        <f t="shared" si="48"/>
        <v>0</v>
      </c>
      <c r="AJ124" s="111"/>
      <c r="AK124" s="111">
        <f t="shared" si="52"/>
        <v>0</v>
      </c>
      <c r="AL124" s="112"/>
      <c r="AM124" s="113">
        <f t="shared" si="49"/>
        <v>0</v>
      </c>
      <c r="AN124" s="111"/>
      <c r="AO124" s="113">
        <f t="shared" si="50"/>
        <v>0</v>
      </c>
      <c r="AP124" s="111"/>
      <c r="AQ124" s="113">
        <f t="shared" si="4"/>
        <v>0</v>
      </c>
      <c r="AU124" s="305"/>
      <c r="AV124" s="305"/>
      <c r="AW124" s="305"/>
      <c r="AX124" s="305"/>
      <c r="AY124" s="114"/>
      <c r="AZ124" s="114"/>
      <c r="BA124" s="114">
        <v>0</v>
      </c>
      <c r="BB124" s="114">
        <f t="shared" si="63"/>
        <v>0</v>
      </c>
      <c r="BC124" s="114">
        <f t="shared" si="64"/>
        <v>0</v>
      </c>
      <c r="BD124" s="114">
        <f t="shared" si="65"/>
        <v>0</v>
      </c>
      <c r="BE124" s="114">
        <f t="shared" si="66"/>
        <v>0</v>
      </c>
      <c r="BF124" s="114">
        <f t="shared" si="67"/>
        <v>0</v>
      </c>
      <c r="BG124" s="114">
        <f t="shared" si="68"/>
        <v>0</v>
      </c>
      <c r="BH124" s="114">
        <f t="shared" si="69"/>
        <v>0</v>
      </c>
      <c r="BI124" s="110">
        <f t="shared" ref="BI124:BI146" si="70">SUM(BB124:BH124)</f>
        <v>0</v>
      </c>
    </row>
    <row r="125" spans="1:61" ht="13" customHeight="1">
      <c r="A125" s="95" t="s">
        <v>262</v>
      </c>
      <c r="B125" s="94">
        <v>6234510012</v>
      </c>
      <c r="C125" s="96" t="s">
        <v>73</v>
      </c>
      <c r="D125" s="314">
        <v>0.5</v>
      </c>
      <c r="E125" s="97">
        <v>100</v>
      </c>
      <c r="F125" s="98"/>
      <c r="G125" s="207" t="s">
        <v>88</v>
      </c>
      <c r="H125" s="136" t="s">
        <v>82</v>
      </c>
      <c r="I125" s="196" t="s">
        <v>263</v>
      </c>
      <c r="J125" s="197"/>
      <c r="K125" s="197"/>
      <c r="L125" s="197"/>
      <c r="M125" s="197"/>
      <c r="N125" s="197"/>
      <c r="O125" s="197"/>
      <c r="P125" s="197"/>
      <c r="Q125" s="197"/>
      <c r="R125" s="197"/>
      <c r="S125" s="198"/>
      <c r="T125" s="129"/>
      <c r="U125" s="377"/>
      <c r="V125" s="378"/>
      <c r="W125" s="129"/>
      <c r="X125" s="379"/>
      <c r="Y125" s="380"/>
      <c r="Z125" s="77"/>
      <c r="AA125" s="49"/>
      <c r="AB125" s="82"/>
      <c r="AC125" s="77"/>
      <c r="AD125" s="5">
        <f t="shared" si="62"/>
        <v>0</v>
      </c>
      <c r="AE125" s="117"/>
      <c r="AF125" s="117"/>
      <c r="AG125" s="111">
        <f t="shared" si="47"/>
        <v>0</v>
      </c>
      <c r="AH125" s="111"/>
      <c r="AI125" s="111">
        <f t="shared" si="48"/>
        <v>0</v>
      </c>
      <c r="AJ125" s="111"/>
      <c r="AK125" s="111">
        <f t="shared" si="52"/>
        <v>0</v>
      </c>
      <c r="AL125" s="112"/>
      <c r="AM125" s="113">
        <f t="shared" si="49"/>
        <v>0</v>
      </c>
      <c r="AN125" s="111"/>
      <c r="AO125" s="113">
        <f t="shared" si="50"/>
        <v>0</v>
      </c>
      <c r="AP125" s="111"/>
      <c r="AQ125" s="113">
        <f t="shared" si="4"/>
        <v>0</v>
      </c>
      <c r="AU125" s="305"/>
      <c r="AV125" s="305"/>
      <c r="AW125" s="305"/>
      <c r="AX125" s="305"/>
      <c r="AY125" s="114"/>
      <c r="AZ125" s="114"/>
      <c r="BA125" s="114">
        <v>0</v>
      </c>
      <c r="BB125" s="114">
        <f t="shared" si="63"/>
        <v>0</v>
      </c>
      <c r="BC125" s="114">
        <f t="shared" si="64"/>
        <v>0</v>
      </c>
      <c r="BD125" s="114">
        <f t="shared" si="65"/>
        <v>0</v>
      </c>
      <c r="BE125" s="114">
        <f t="shared" si="66"/>
        <v>0</v>
      </c>
      <c r="BF125" s="114">
        <f t="shared" si="67"/>
        <v>0</v>
      </c>
      <c r="BG125" s="114">
        <f t="shared" si="68"/>
        <v>0</v>
      </c>
      <c r="BH125" s="114">
        <f t="shared" si="69"/>
        <v>0</v>
      </c>
      <c r="BI125" s="110">
        <f t="shared" si="70"/>
        <v>0</v>
      </c>
    </row>
    <row r="126" spans="1:61" ht="13" customHeight="1">
      <c r="A126" s="95" t="s">
        <v>264</v>
      </c>
      <c r="B126" s="94">
        <v>6236510012</v>
      </c>
      <c r="C126" s="96" t="s">
        <v>73</v>
      </c>
      <c r="D126" s="314">
        <v>0.48</v>
      </c>
      <c r="E126" s="97">
        <v>100</v>
      </c>
      <c r="F126" s="98"/>
      <c r="G126" s="207" t="s">
        <v>135</v>
      </c>
      <c r="H126" s="136" t="s">
        <v>150</v>
      </c>
      <c r="I126" s="196" t="s">
        <v>265</v>
      </c>
      <c r="J126" s="197"/>
      <c r="K126" s="197"/>
      <c r="L126" s="197"/>
      <c r="M126" s="197"/>
      <c r="N126" s="197"/>
      <c r="O126" s="197"/>
      <c r="P126" s="197"/>
      <c r="Q126" s="197"/>
      <c r="R126" s="197"/>
      <c r="S126" s="198"/>
      <c r="T126" s="129"/>
      <c r="U126" s="377"/>
      <c r="V126" s="378"/>
      <c r="W126" s="129"/>
      <c r="X126" s="379"/>
      <c r="Y126" s="380"/>
      <c r="Z126" s="77"/>
      <c r="AA126" s="49"/>
      <c r="AB126" s="82"/>
      <c r="AC126" s="77"/>
      <c r="AD126" s="5">
        <f t="shared" si="62"/>
        <v>0</v>
      </c>
      <c r="AE126" s="117"/>
      <c r="AF126" s="117"/>
      <c r="AG126" s="111">
        <f t="shared" si="47"/>
        <v>0</v>
      </c>
      <c r="AH126" s="111"/>
      <c r="AI126" s="111">
        <f t="shared" si="48"/>
        <v>0</v>
      </c>
      <c r="AJ126" s="111"/>
      <c r="AK126" s="111">
        <f t="shared" si="52"/>
        <v>0</v>
      </c>
      <c r="AL126" s="112"/>
      <c r="AM126" s="113">
        <f t="shared" si="49"/>
        <v>0</v>
      </c>
      <c r="AN126" s="111"/>
      <c r="AO126" s="113">
        <f t="shared" si="50"/>
        <v>0</v>
      </c>
      <c r="AP126" s="111"/>
      <c r="AQ126" s="113">
        <f t="shared" si="4"/>
        <v>0</v>
      </c>
      <c r="AU126" s="305"/>
      <c r="AV126" s="305"/>
      <c r="AW126" s="305"/>
      <c r="AX126" s="305"/>
      <c r="AY126" s="114"/>
      <c r="AZ126" s="114"/>
      <c r="BA126" s="114">
        <v>0</v>
      </c>
      <c r="BB126" s="114">
        <f t="shared" si="63"/>
        <v>0</v>
      </c>
      <c r="BC126" s="114">
        <f t="shared" si="64"/>
        <v>0</v>
      </c>
      <c r="BD126" s="114">
        <f t="shared" si="65"/>
        <v>0</v>
      </c>
      <c r="BE126" s="114">
        <f t="shared" si="66"/>
        <v>0</v>
      </c>
      <c r="BF126" s="114">
        <f t="shared" si="67"/>
        <v>0</v>
      </c>
      <c r="BG126" s="114">
        <f t="shared" si="68"/>
        <v>0</v>
      </c>
      <c r="BH126" s="114">
        <f t="shared" si="69"/>
        <v>0</v>
      </c>
      <c r="BI126" s="110">
        <f t="shared" si="70"/>
        <v>0</v>
      </c>
    </row>
    <row r="127" spans="1:61" ht="13" customHeight="1">
      <c r="A127" s="95" t="s">
        <v>266</v>
      </c>
      <c r="B127" s="94">
        <v>6236810012</v>
      </c>
      <c r="C127" s="96" t="s">
        <v>73</v>
      </c>
      <c r="D127" s="314">
        <v>0.46</v>
      </c>
      <c r="E127" s="97">
        <v>100</v>
      </c>
      <c r="F127" s="98"/>
      <c r="G127" s="207" t="s">
        <v>88</v>
      </c>
      <c r="H127" s="136" t="s">
        <v>82</v>
      </c>
      <c r="I127" s="196" t="s">
        <v>267</v>
      </c>
      <c r="J127" s="197"/>
      <c r="K127" s="197"/>
      <c r="L127" s="197"/>
      <c r="M127" s="197"/>
      <c r="N127" s="197"/>
      <c r="O127" s="197"/>
      <c r="P127" s="197"/>
      <c r="Q127" s="197"/>
      <c r="R127" s="197"/>
      <c r="S127" s="198"/>
      <c r="T127" s="129"/>
      <c r="U127" s="377"/>
      <c r="V127" s="378"/>
      <c r="W127" s="129"/>
      <c r="X127" s="379"/>
      <c r="Y127" s="380"/>
      <c r="Z127" s="77"/>
      <c r="AA127" s="49"/>
      <c r="AB127" s="82"/>
      <c r="AC127" s="77"/>
      <c r="AD127" s="5">
        <f t="shared" si="62"/>
        <v>0</v>
      </c>
      <c r="AE127" s="117"/>
      <c r="AF127" s="117"/>
      <c r="AG127" s="111">
        <f t="shared" si="47"/>
        <v>0</v>
      </c>
      <c r="AH127" s="111"/>
      <c r="AI127" s="111">
        <f t="shared" si="48"/>
        <v>0</v>
      </c>
      <c r="AJ127" s="111"/>
      <c r="AK127" s="111">
        <f t="shared" si="52"/>
        <v>0</v>
      </c>
      <c r="AL127" s="112"/>
      <c r="AM127" s="113">
        <f t="shared" si="49"/>
        <v>0</v>
      </c>
      <c r="AN127" s="111"/>
      <c r="AO127" s="113">
        <f t="shared" si="50"/>
        <v>0</v>
      </c>
      <c r="AP127" s="111"/>
      <c r="AQ127" s="113">
        <f t="shared" si="4"/>
        <v>0</v>
      </c>
      <c r="AU127" s="305"/>
      <c r="AV127" s="305"/>
      <c r="AW127" s="305"/>
      <c r="AX127" s="305"/>
      <c r="AY127" s="114"/>
      <c r="AZ127" s="114"/>
      <c r="BA127" s="114">
        <v>0</v>
      </c>
      <c r="BB127" s="114">
        <f t="shared" si="63"/>
        <v>0</v>
      </c>
      <c r="BC127" s="114">
        <f t="shared" si="64"/>
        <v>0</v>
      </c>
      <c r="BD127" s="114">
        <f t="shared" si="65"/>
        <v>0</v>
      </c>
      <c r="BE127" s="114">
        <f t="shared" si="66"/>
        <v>0</v>
      </c>
      <c r="BF127" s="114">
        <f t="shared" si="67"/>
        <v>0</v>
      </c>
      <c r="BG127" s="114">
        <f t="shared" si="68"/>
        <v>0</v>
      </c>
      <c r="BH127" s="114">
        <f t="shared" si="69"/>
        <v>0</v>
      </c>
      <c r="BI127" s="110">
        <f t="shared" si="70"/>
        <v>0</v>
      </c>
    </row>
    <row r="128" spans="1:61" ht="13" customHeight="1">
      <c r="A128" s="95" t="s">
        <v>268</v>
      </c>
      <c r="B128" s="94">
        <v>6237510012</v>
      </c>
      <c r="C128" s="96" t="s">
        <v>73</v>
      </c>
      <c r="D128" s="314">
        <v>0.5</v>
      </c>
      <c r="E128" s="97">
        <v>100</v>
      </c>
      <c r="F128" s="98"/>
      <c r="G128" s="207" t="s">
        <v>81</v>
      </c>
      <c r="H128" s="136" t="s">
        <v>121</v>
      </c>
      <c r="I128" s="196" t="s">
        <v>269</v>
      </c>
      <c r="J128" s="197"/>
      <c r="K128" s="197"/>
      <c r="L128" s="197"/>
      <c r="M128" s="197"/>
      <c r="N128" s="197"/>
      <c r="O128" s="197"/>
      <c r="P128" s="197"/>
      <c r="Q128" s="197"/>
      <c r="R128" s="197"/>
      <c r="S128" s="198"/>
      <c r="T128" s="129"/>
      <c r="U128" s="377"/>
      <c r="V128" s="378"/>
      <c r="W128" s="129"/>
      <c r="X128" s="379"/>
      <c r="Y128" s="380"/>
      <c r="Z128" s="77"/>
      <c r="AA128" s="49"/>
      <c r="AB128" s="82"/>
      <c r="AC128" s="77"/>
      <c r="AD128" s="5">
        <f t="shared" si="62"/>
        <v>0</v>
      </c>
      <c r="AE128" s="117"/>
      <c r="AF128" s="117"/>
      <c r="AG128" s="111">
        <f t="shared" si="47"/>
        <v>0</v>
      </c>
      <c r="AH128" s="111"/>
      <c r="AI128" s="111">
        <f t="shared" si="48"/>
        <v>0</v>
      </c>
      <c r="AJ128" s="111"/>
      <c r="AK128" s="111">
        <f t="shared" si="52"/>
        <v>0</v>
      </c>
      <c r="AL128" s="112"/>
      <c r="AM128" s="113">
        <f t="shared" si="49"/>
        <v>0</v>
      </c>
      <c r="AN128" s="111"/>
      <c r="AO128" s="113">
        <f t="shared" si="50"/>
        <v>0</v>
      </c>
      <c r="AP128" s="111"/>
      <c r="AQ128" s="113">
        <f t="shared" si="4"/>
        <v>0</v>
      </c>
      <c r="AU128" s="305"/>
      <c r="AV128" s="305"/>
      <c r="AW128" s="305"/>
      <c r="AX128" s="305"/>
      <c r="AY128" s="114"/>
      <c r="AZ128" s="114"/>
      <c r="BA128" s="114">
        <v>0</v>
      </c>
      <c r="BB128" s="114">
        <f t="shared" si="63"/>
        <v>0</v>
      </c>
      <c r="BC128" s="114">
        <f t="shared" si="64"/>
        <v>0</v>
      </c>
      <c r="BD128" s="114">
        <f t="shared" si="65"/>
        <v>0</v>
      </c>
      <c r="BE128" s="114">
        <f t="shared" si="66"/>
        <v>0</v>
      </c>
      <c r="BF128" s="114">
        <f t="shared" si="67"/>
        <v>0</v>
      </c>
      <c r="BG128" s="114">
        <f t="shared" si="68"/>
        <v>0</v>
      </c>
      <c r="BH128" s="114">
        <f t="shared" si="69"/>
        <v>0</v>
      </c>
      <c r="BI128" s="110">
        <f t="shared" si="70"/>
        <v>0</v>
      </c>
    </row>
    <row r="129" spans="1:61" ht="13" customHeight="1">
      <c r="A129" s="95" t="s">
        <v>270</v>
      </c>
      <c r="B129" s="94">
        <v>6241810012</v>
      </c>
      <c r="C129" s="96" t="s">
        <v>73</v>
      </c>
      <c r="D129" s="314">
        <v>0.43</v>
      </c>
      <c r="E129" s="97">
        <v>100</v>
      </c>
      <c r="F129" s="98"/>
      <c r="G129" s="207" t="s">
        <v>81</v>
      </c>
      <c r="H129" s="136" t="s">
        <v>150</v>
      </c>
      <c r="I129" s="196" t="s">
        <v>271</v>
      </c>
      <c r="J129" s="197"/>
      <c r="K129" s="197"/>
      <c r="L129" s="197"/>
      <c r="M129" s="197"/>
      <c r="N129" s="197"/>
      <c r="O129" s="197"/>
      <c r="P129" s="197"/>
      <c r="Q129" s="197"/>
      <c r="R129" s="197"/>
      <c r="S129" s="198"/>
      <c r="T129" s="129"/>
      <c r="U129" s="377"/>
      <c r="V129" s="378"/>
      <c r="W129" s="129"/>
      <c r="X129" s="379"/>
      <c r="Y129" s="380"/>
      <c r="Z129" s="77"/>
      <c r="AA129" s="49"/>
      <c r="AB129" s="82"/>
      <c r="AC129" s="77"/>
      <c r="AD129" s="5">
        <f t="shared" si="62"/>
        <v>0</v>
      </c>
      <c r="AE129" s="117"/>
      <c r="AF129" s="117"/>
      <c r="AG129" s="111">
        <f t="shared" si="47"/>
        <v>0</v>
      </c>
      <c r="AH129" s="111"/>
      <c r="AI129" s="111">
        <f t="shared" si="48"/>
        <v>0</v>
      </c>
      <c r="AJ129" s="111"/>
      <c r="AK129" s="111">
        <f t="shared" si="52"/>
        <v>0</v>
      </c>
      <c r="AL129" s="112"/>
      <c r="AM129" s="113">
        <f t="shared" si="49"/>
        <v>0</v>
      </c>
      <c r="AN129" s="111"/>
      <c r="AO129" s="113">
        <f t="shared" si="50"/>
        <v>0</v>
      </c>
      <c r="AP129" s="111"/>
      <c r="AQ129" s="113">
        <f t="shared" si="4"/>
        <v>0</v>
      </c>
      <c r="AU129" s="305"/>
      <c r="AV129" s="305"/>
      <c r="AW129" s="305"/>
      <c r="AX129" s="305"/>
      <c r="AY129" s="114"/>
      <c r="AZ129" s="114"/>
      <c r="BA129" s="114">
        <v>0</v>
      </c>
      <c r="BB129" s="114">
        <f t="shared" si="63"/>
        <v>0</v>
      </c>
      <c r="BC129" s="114">
        <f t="shared" si="64"/>
        <v>0</v>
      </c>
      <c r="BD129" s="114">
        <f t="shared" si="65"/>
        <v>0</v>
      </c>
      <c r="BE129" s="114">
        <f t="shared" si="66"/>
        <v>0</v>
      </c>
      <c r="BF129" s="114">
        <f t="shared" si="67"/>
        <v>0</v>
      </c>
      <c r="BG129" s="114">
        <f t="shared" si="68"/>
        <v>0</v>
      </c>
      <c r="BH129" s="114">
        <f t="shared" si="69"/>
        <v>0</v>
      </c>
      <c r="BI129" s="110">
        <f t="shared" si="70"/>
        <v>0</v>
      </c>
    </row>
    <row r="130" spans="1:61" ht="13" customHeight="1">
      <c r="A130" s="95" t="s">
        <v>537</v>
      </c>
      <c r="B130" s="94">
        <v>6242210012</v>
      </c>
      <c r="C130" s="96" t="s">
        <v>73</v>
      </c>
      <c r="D130" s="314">
        <v>0.51</v>
      </c>
      <c r="E130" s="97">
        <v>100</v>
      </c>
      <c r="F130" s="98"/>
      <c r="G130" s="207" t="s">
        <v>135</v>
      </c>
      <c r="H130" s="136" t="s">
        <v>82</v>
      </c>
      <c r="I130" s="196" t="s">
        <v>272</v>
      </c>
      <c r="J130" s="197"/>
      <c r="K130" s="197"/>
      <c r="L130" s="197"/>
      <c r="M130" s="197"/>
      <c r="N130" s="197"/>
      <c r="O130" s="197"/>
      <c r="P130" s="197"/>
      <c r="Q130" s="197"/>
      <c r="R130" s="197"/>
      <c r="S130" s="198"/>
      <c r="T130" s="129"/>
      <c r="U130" s="377"/>
      <c r="V130" s="378"/>
      <c r="W130" s="129"/>
      <c r="X130" s="379"/>
      <c r="Y130" s="380"/>
      <c r="Z130" s="77"/>
      <c r="AA130" s="49"/>
      <c r="AB130" s="82"/>
      <c r="AC130" s="77"/>
      <c r="AD130" s="5">
        <f t="shared" ref="AD130" si="71">SUM(U130,V130,X130,Y130,AB130)</f>
        <v>0</v>
      </c>
      <c r="AE130" s="117"/>
      <c r="AF130" s="117"/>
      <c r="AG130" s="111">
        <f t="shared" ref="AG130" si="72">U130*E130</f>
        <v>0</v>
      </c>
      <c r="AH130" s="111"/>
      <c r="AI130" s="111">
        <f t="shared" ref="AI130" si="73">X130*E130</f>
        <v>0</v>
      </c>
      <c r="AJ130" s="111"/>
      <c r="AK130" s="111">
        <f t="shared" ref="AK130" si="74">SUM(AG130,AI130)</f>
        <v>0</v>
      </c>
      <c r="AL130" s="112"/>
      <c r="AM130" s="113">
        <f t="shared" ref="AM130" si="75">(U130*E130)*D130</f>
        <v>0</v>
      </c>
      <c r="AN130" s="111"/>
      <c r="AO130" s="113">
        <f t="shared" ref="AO130" si="76">(X130*E130)*D130</f>
        <v>0</v>
      </c>
      <c r="AP130" s="111"/>
      <c r="AQ130" s="113">
        <f t="shared" ref="AQ130" si="77">SUM(AM130:AO130)</f>
        <v>0</v>
      </c>
      <c r="AU130" s="305"/>
      <c r="AV130" s="305"/>
      <c r="AW130" s="305"/>
      <c r="AX130" s="305"/>
      <c r="AY130" s="114"/>
      <c r="AZ130" s="114"/>
      <c r="BA130" s="114">
        <v>0</v>
      </c>
      <c r="BB130" s="114">
        <f t="shared" si="63"/>
        <v>0</v>
      </c>
      <c r="BC130" s="114">
        <f t="shared" si="64"/>
        <v>0</v>
      </c>
      <c r="BD130" s="114">
        <f t="shared" si="65"/>
        <v>0</v>
      </c>
      <c r="BE130" s="114">
        <f t="shared" si="66"/>
        <v>0</v>
      </c>
      <c r="BF130" s="114">
        <f t="shared" si="67"/>
        <v>0</v>
      </c>
      <c r="BG130" s="114">
        <f t="shared" si="68"/>
        <v>0</v>
      </c>
      <c r="BH130" s="114">
        <f t="shared" si="69"/>
        <v>0</v>
      </c>
      <c r="BI130" s="110">
        <f t="shared" ref="BI130" si="78">SUM(BB130:BH130)</f>
        <v>0</v>
      </c>
    </row>
    <row r="131" spans="1:61" ht="13" customHeight="1">
      <c r="A131" s="95" t="s">
        <v>273</v>
      </c>
      <c r="B131" s="94">
        <v>6249510012</v>
      </c>
      <c r="C131" s="96" t="s">
        <v>73</v>
      </c>
      <c r="D131" s="314">
        <v>0.46</v>
      </c>
      <c r="E131" s="97">
        <v>100</v>
      </c>
      <c r="F131" s="98"/>
      <c r="G131" s="207" t="s">
        <v>81</v>
      </c>
      <c r="H131" s="136" t="s">
        <v>150</v>
      </c>
      <c r="I131" s="196" t="s">
        <v>274</v>
      </c>
      <c r="J131" s="197"/>
      <c r="K131" s="197"/>
      <c r="L131" s="197"/>
      <c r="M131" s="197"/>
      <c r="N131" s="197"/>
      <c r="O131" s="197"/>
      <c r="P131" s="197"/>
      <c r="Q131" s="197"/>
      <c r="R131" s="197"/>
      <c r="S131" s="198"/>
      <c r="T131" s="129"/>
      <c r="U131" s="377"/>
      <c r="V131" s="378"/>
      <c r="W131" s="129"/>
      <c r="X131" s="379"/>
      <c r="Y131" s="380"/>
      <c r="Z131" s="77"/>
      <c r="AA131" s="49"/>
      <c r="AB131" s="82"/>
      <c r="AC131" s="77"/>
      <c r="AD131" s="5">
        <f t="shared" si="62"/>
        <v>0</v>
      </c>
      <c r="AE131" s="117"/>
      <c r="AF131" s="117"/>
      <c r="AG131" s="111">
        <f t="shared" si="47"/>
        <v>0</v>
      </c>
      <c r="AH131" s="111"/>
      <c r="AI131" s="111">
        <f t="shared" si="48"/>
        <v>0</v>
      </c>
      <c r="AJ131" s="111"/>
      <c r="AK131" s="111">
        <f t="shared" si="52"/>
        <v>0</v>
      </c>
      <c r="AL131" s="112"/>
      <c r="AM131" s="113">
        <f t="shared" si="49"/>
        <v>0</v>
      </c>
      <c r="AN131" s="111"/>
      <c r="AO131" s="113">
        <f t="shared" si="50"/>
        <v>0</v>
      </c>
      <c r="AP131" s="111"/>
      <c r="AQ131" s="113">
        <f t="shared" si="4"/>
        <v>0</v>
      </c>
      <c r="AU131" s="305"/>
      <c r="AV131" s="305"/>
      <c r="AW131" s="305"/>
      <c r="AX131" s="305"/>
      <c r="AY131" s="114"/>
      <c r="AZ131" s="114"/>
      <c r="BA131" s="114">
        <v>0</v>
      </c>
      <c r="BB131" s="114">
        <f t="shared" si="63"/>
        <v>0</v>
      </c>
      <c r="BC131" s="114">
        <f t="shared" si="64"/>
        <v>0</v>
      </c>
      <c r="BD131" s="114">
        <f t="shared" si="65"/>
        <v>0</v>
      </c>
      <c r="BE131" s="114">
        <f t="shared" si="66"/>
        <v>0</v>
      </c>
      <c r="BF131" s="114">
        <f t="shared" si="67"/>
        <v>0</v>
      </c>
      <c r="BG131" s="114">
        <f t="shared" si="68"/>
        <v>0</v>
      </c>
      <c r="BH131" s="114">
        <f t="shared" si="69"/>
        <v>0</v>
      </c>
      <c r="BI131" s="110">
        <f t="shared" si="70"/>
        <v>0</v>
      </c>
    </row>
    <row r="132" spans="1:61" ht="13" customHeight="1">
      <c r="A132" s="95" t="s">
        <v>275</v>
      </c>
      <c r="B132" s="94">
        <v>6250510012</v>
      </c>
      <c r="C132" s="96" t="s">
        <v>73</v>
      </c>
      <c r="D132" s="314">
        <v>0.46</v>
      </c>
      <c r="E132" s="97">
        <v>100</v>
      </c>
      <c r="F132" s="98"/>
      <c r="G132" s="207" t="s">
        <v>81</v>
      </c>
      <c r="H132" s="136" t="s">
        <v>121</v>
      </c>
      <c r="I132" s="196" t="s">
        <v>276</v>
      </c>
      <c r="J132" s="197"/>
      <c r="K132" s="197"/>
      <c r="L132" s="197"/>
      <c r="M132" s="197"/>
      <c r="N132" s="197"/>
      <c r="O132" s="197"/>
      <c r="P132" s="197"/>
      <c r="Q132" s="197"/>
      <c r="R132" s="197"/>
      <c r="S132" s="198"/>
      <c r="T132" s="129"/>
      <c r="U132" s="377"/>
      <c r="V132" s="378"/>
      <c r="W132" s="129"/>
      <c r="X132" s="379"/>
      <c r="Y132" s="380"/>
      <c r="Z132" s="77"/>
      <c r="AA132" s="49"/>
      <c r="AB132" s="82"/>
      <c r="AC132" s="77"/>
      <c r="AD132" s="5">
        <f t="shared" si="62"/>
        <v>0</v>
      </c>
      <c r="AE132" s="117"/>
      <c r="AF132" s="117"/>
      <c r="AG132" s="111">
        <f t="shared" si="47"/>
        <v>0</v>
      </c>
      <c r="AH132" s="111"/>
      <c r="AI132" s="111">
        <f t="shared" si="48"/>
        <v>0</v>
      </c>
      <c r="AJ132" s="111"/>
      <c r="AK132" s="111">
        <f t="shared" si="52"/>
        <v>0</v>
      </c>
      <c r="AL132" s="112"/>
      <c r="AM132" s="113">
        <f t="shared" si="49"/>
        <v>0</v>
      </c>
      <c r="AN132" s="111"/>
      <c r="AO132" s="113">
        <f t="shared" si="50"/>
        <v>0</v>
      </c>
      <c r="AP132" s="111"/>
      <c r="AQ132" s="113">
        <f t="shared" si="4"/>
        <v>0</v>
      </c>
      <c r="AU132" s="305"/>
      <c r="AV132" s="305"/>
      <c r="AW132" s="305"/>
      <c r="AX132" s="305"/>
      <c r="AY132" s="114"/>
      <c r="AZ132" s="114"/>
      <c r="BA132" s="114">
        <v>0</v>
      </c>
      <c r="BB132" s="114">
        <f t="shared" si="63"/>
        <v>0</v>
      </c>
      <c r="BC132" s="114">
        <f t="shared" si="64"/>
        <v>0</v>
      </c>
      <c r="BD132" s="114">
        <f t="shared" si="65"/>
        <v>0</v>
      </c>
      <c r="BE132" s="114">
        <f t="shared" si="66"/>
        <v>0</v>
      </c>
      <c r="BF132" s="114">
        <f t="shared" si="67"/>
        <v>0</v>
      </c>
      <c r="BG132" s="114">
        <f t="shared" si="68"/>
        <v>0</v>
      </c>
      <c r="BH132" s="114">
        <f t="shared" si="69"/>
        <v>0</v>
      </c>
      <c r="BI132" s="110">
        <f t="shared" si="70"/>
        <v>0</v>
      </c>
    </row>
    <row r="133" spans="1:61" ht="13" customHeight="1">
      <c r="A133" s="95" t="s">
        <v>277</v>
      </c>
      <c r="B133" s="94">
        <v>6251510012</v>
      </c>
      <c r="C133" s="96" t="s">
        <v>73</v>
      </c>
      <c r="D133" s="314">
        <v>0.45</v>
      </c>
      <c r="E133" s="97">
        <v>100</v>
      </c>
      <c r="F133" s="98"/>
      <c r="G133" s="207" t="s">
        <v>81</v>
      </c>
      <c r="H133" s="136" t="s">
        <v>121</v>
      </c>
      <c r="I133" s="196" t="s">
        <v>278</v>
      </c>
      <c r="J133" s="197"/>
      <c r="K133" s="197"/>
      <c r="L133" s="197"/>
      <c r="M133" s="197"/>
      <c r="N133" s="197"/>
      <c r="O133" s="197"/>
      <c r="P133" s="197"/>
      <c r="Q133" s="197"/>
      <c r="R133" s="197"/>
      <c r="S133" s="198"/>
      <c r="T133" s="129"/>
      <c r="U133" s="377"/>
      <c r="V133" s="378"/>
      <c r="W133" s="129"/>
      <c r="X133" s="379"/>
      <c r="Y133" s="380"/>
      <c r="Z133" s="77"/>
      <c r="AA133" s="49"/>
      <c r="AB133" s="82"/>
      <c r="AC133" s="77"/>
      <c r="AD133" s="5">
        <f t="shared" si="62"/>
        <v>0</v>
      </c>
      <c r="AE133" s="117"/>
      <c r="AF133" s="117"/>
      <c r="AG133" s="111">
        <f t="shared" si="47"/>
        <v>0</v>
      </c>
      <c r="AH133" s="111"/>
      <c r="AI133" s="111">
        <f t="shared" si="48"/>
        <v>0</v>
      </c>
      <c r="AJ133" s="111"/>
      <c r="AK133" s="111">
        <f t="shared" si="52"/>
        <v>0</v>
      </c>
      <c r="AL133" s="112"/>
      <c r="AM133" s="113">
        <f t="shared" si="49"/>
        <v>0</v>
      </c>
      <c r="AN133" s="111"/>
      <c r="AO133" s="113">
        <f t="shared" si="50"/>
        <v>0</v>
      </c>
      <c r="AP133" s="111"/>
      <c r="AQ133" s="113">
        <f t="shared" si="4"/>
        <v>0</v>
      </c>
      <c r="AU133" s="305"/>
      <c r="AV133" s="305"/>
      <c r="AW133" s="305"/>
      <c r="AX133" s="305"/>
      <c r="AY133" s="114"/>
      <c r="AZ133" s="114"/>
      <c r="BA133" s="114">
        <v>0</v>
      </c>
      <c r="BB133" s="114">
        <f t="shared" si="63"/>
        <v>0</v>
      </c>
      <c r="BC133" s="114">
        <f t="shared" si="64"/>
        <v>0</v>
      </c>
      <c r="BD133" s="114">
        <f t="shared" si="65"/>
        <v>0</v>
      </c>
      <c r="BE133" s="114">
        <f t="shared" si="66"/>
        <v>0</v>
      </c>
      <c r="BF133" s="114">
        <f t="shared" si="67"/>
        <v>0</v>
      </c>
      <c r="BG133" s="114">
        <f t="shared" si="68"/>
        <v>0</v>
      </c>
      <c r="BH133" s="114">
        <f t="shared" si="69"/>
        <v>0</v>
      </c>
      <c r="BI133" s="110">
        <f t="shared" si="70"/>
        <v>0</v>
      </c>
    </row>
    <row r="134" spans="1:61" ht="13" customHeight="1">
      <c r="A134" s="95" t="s">
        <v>279</v>
      </c>
      <c r="B134" s="94">
        <v>6254010012</v>
      </c>
      <c r="C134" s="96" t="s">
        <v>73</v>
      </c>
      <c r="D134" s="314">
        <v>0.45</v>
      </c>
      <c r="E134" s="97">
        <v>100</v>
      </c>
      <c r="F134" s="98"/>
      <c r="G134" s="207" t="s">
        <v>88</v>
      </c>
      <c r="H134" s="136" t="s">
        <v>89</v>
      </c>
      <c r="I134" s="196" t="s">
        <v>280</v>
      </c>
      <c r="J134" s="197"/>
      <c r="K134" s="197"/>
      <c r="L134" s="197"/>
      <c r="M134" s="197"/>
      <c r="N134" s="197"/>
      <c r="O134" s="197"/>
      <c r="P134" s="197"/>
      <c r="Q134" s="197"/>
      <c r="R134" s="197"/>
      <c r="S134" s="198"/>
      <c r="T134" s="129"/>
      <c r="U134" s="377"/>
      <c r="V134" s="378"/>
      <c r="W134" s="129"/>
      <c r="X134" s="379"/>
      <c r="Y134" s="380"/>
      <c r="Z134" s="77"/>
      <c r="AA134" s="49"/>
      <c r="AB134" s="82"/>
      <c r="AC134" s="77"/>
      <c r="AD134" s="5">
        <f t="shared" si="62"/>
        <v>0</v>
      </c>
      <c r="AE134" s="117"/>
      <c r="AF134" s="117"/>
      <c r="AG134" s="111">
        <f t="shared" si="47"/>
        <v>0</v>
      </c>
      <c r="AH134" s="111"/>
      <c r="AI134" s="111">
        <f t="shared" si="48"/>
        <v>0</v>
      </c>
      <c r="AJ134" s="111"/>
      <c r="AK134" s="111">
        <f t="shared" si="52"/>
        <v>0</v>
      </c>
      <c r="AL134" s="112"/>
      <c r="AM134" s="113">
        <f t="shared" si="49"/>
        <v>0</v>
      </c>
      <c r="AN134" s="111"/>
      <c r="AO134" s="113">
        <f t="shared" si="50"/>
        <v>0</v>
      </c>
      <c r="AP134" s="111"/>
      <c r="AQ134" s="113">
        <f t="shared" si="4"/>
        <v>0</v>
      </c>
      <c r="AU134" s="305"/>
      <c r="AV134" s="305"/>
      <c r="AW134" s="305"/>
      <c r="AX134" s="305"/>
      <c r="AY134" s="114"/>
      <c r="AZ134" s="114"/>
      <c r="BA134" s="114">
        <v>0</v>
      </c>
      <c r="BB134" s="114">
        <f t="shared" si="63"/>
        <v>0</v>
      </c>
      <c r="BC134" s="114">
        <f t="shared" si="64"/>
        <v>0</v>
      </c>
      <c r="BD134" s="114">
        <f t="shared" si="65"/>
        <v>0</v>
      </c>
      <c r="BE134" s="114">
        <f t="shared" si="66"/>
        <v>0</v>
      </c>
      <c r="BF134" s="114">
        <f t="shared" si="67"/>
        <v>0</v>
      </c>
      <c r="BG134" s="114">
        <f t="shared" si="68"/>
        <v>0</v>
      </c>
      <c r="BH134" s="114">
        <f t="shared" si="69"/>
        <v>0</v>
      </c>
      <c r="BI134" s="110">
        <f t="shared" si="70"/>
        <v>0</v>
      </c>
    </row>
    <row r="135" spans="1:61" ht="13" customHeight="1">
      <c r="A135" s="95" t="s">
        <v>281</v>
      </c>
      <c r="B135" s="94">
        <v>6257010012</v>
      </c>
      <c r="C135" s="96" t="s">
        <v>73</v>
      </c>
      <c r="D135" s="314">
        <v>0.52</v>
      </c>
      <c r="E135" s="97">
        <v>100</v>
      </c>
      <c r="F135" s="98"/>
      <c r="G135" s="207" t="s">
        <v>81</v>
      </c>
      <c r="H135" s="136" t="s">
        <v>150</v>
      </c>
      <c r="I135" s="196" t="s">
        <v>282</v>
      </c>
      <c r="J135" s="197"/>
      <c r="K135" s="197"/>
      <c r="L135" s="197"/>
      <c r="M135" s="197"/>
      <c r="N135" s="197"/>
      <c r="O135" s="197"/>
      <c r="P135" s="197"/>
      <c r="Q135" s="197"/>
      <c r="R135" s="197"/>
      <c r="S135" s="198"/>
      <c r="T135" s="129"/>
      <c r="U135" s="377"/>
      <c r="V135" s="378"/>
      <c r="W135" s="129"/>
      <c r="X135" s="379"/>
      <c r="Y135" s="380"/>
      <c r="Z135" s="77"/>
      <c r="AA135" s="49"/>
      <c r="AB135" s="82"/>
      <c r="AC135" s="77"/>
      <c r="AD135" s="5">
        <f t="shared" si="62"/>
        <v>0</v>
      </c>
      <c r="AE135" s="117"/>
      <c r="AF135" s="117"/>
      <c r="AG135" s="111">
        <f t="shared" si="47"/>
        <v>0</v>
      </c>
      <c r="AH135" s="111"/>
      <c r="AI135" s="111">
        <f t="shared" si="48"/>
        <v>0</v>
      </c>
      <c r="AJ135" s="111"/>
      <c r="AK135" s="111">
        <f t="shared" si="52"/>
        <v>0</v>
      </c>
      <c r="AL135" s="112"/>
      <c r="AM135" s="113">
        <f t="shared" si="49"/>
        <v>0</v>
      </c>
      <c r="AN135" s="111"/>
      <c r="AO135" s="113">
        <f t="shared" si="50"/>
        <v>0</v>
      </c>
      <c r="AP135" s="111"/>
      <c r="AQ135" s="113">
        <f t="shared" si="4"/>
        <v>0</v>
      </c>
      <c r="AU135" s="305"/>
      <c r="AV135" s="305"/>
      <c r="AW135" s="305"/>
      <c r="AX135" s="305"/>
      <c r="AY135" s="114"/>
      <c r="AZ135" s="114"/>
      <c r="BA135" s="114">
        <v>0</v>
      </c>
      <c r="BB135" s="114">
        <f t="shared" si="63"/>
        <v>0</v>
      </c>
      <c r="BC135" s="114">
        <f t="shared" si="64"/>
        <v>0</v>
      </c>
      <c r="BD135" s="114">
        <f t="shared" si="65"/>
        <v>0</v>
      </c>
      <c r="BE135" s="114">
        <f t="shared" si="66"/>
        <v>0</v>
      </c>
      <c r="BF135" s="114">
        <f t="shared" si="67"/>
        <v>0</v>
      </c>
      <c r="BG135" s="114">
        <f t="shared" si="68"/>
        <v>0</v>
      </c>
      <c r="BH135" s="114">
        <f t="shared" si="69"/>
        <v>0</v>
      </c>
      <c r="BI135" s="110">
        <f t="shared" si="70"/>
        <v>0</v>
      </c>
    </row>
    <row r="136" spans="1:61" ht="13" customHeight="1">
      <c r="A136" s="95" t="s">
        <v>283</v>
      </c>
      <c r="B136" s="94">
        <v>6276510012</v>
      </c>
      <c r="C136" s="96" t="s">
        <v>73</v>
      </c>
      <c r="D136" s="314">
        <v>0.47</v>
      </c>
      <c r="E136" s="97">
        <v>100</v>
      </c>
      <c r="F136" s="98"/>
      <c r="G136" s="207" t="s">
        <v>81</v>
      </c>
      <c r="H136" s="136" t="s">
        <v>192</v>
      </c>
      <c r="I136" s="196" t="s">
        <v>284</v>
      </c>
      <c r="J136" s="197"/>
      <c r="K136" s="197"/>
      <c r="L136" s="197"/>
      <c r="M136" s="197"/>
      <c r="N136" s="197"/>
      <c r="O136" s="197"/>
      <c r="P136" s="197"/>
      <c r="Q136" s="197"/>
      <c r="R136" s="197"/>
      <c r="S136" s="198"/>
      <c r="T136" s="129"/>
      <c r="U136" s="377"/>
      <c r="V136" s="378"/>
      <c r="W136" s="129"/>
      <c r="X136" s="379"/>
      <c r="Y136" s="380"/>
      <c r="Z136" s="77"/>
      <c r="AA136" s="49"/>
      <c r="AB136" s="82"/>
      <c r="AC136" s="77"/>
      <c r="AD136" s="5">
        <f t="shared" si="62"/>
        <v>0</v>
      </c>
      <c r="AE136" s="117"/>
      <c r="AF136" s="117"/>
      <c r="AG136" s="111">
        <f t="shared" si="47"/>
        <v>0</v>
      </c>
      <c r="AH136" s="111"/>
      <c r="AI136" s="111">
        <f t="shared" si="48"/>
        <v>0</v>
      </c>
      <c r="AJ136" s="111"/>
      <c r="AK136" s="111">
        <f t="shared" si="52"/>
        <v>0</v>
      </c>
      <c r="AL136" s="112"/>
      <c r="AM136" s="113">
        <f t="shared" si="49"/>
        <v>0</v>
      </c>
      <c r="AN136" s="111"/>
      <c r="AO136" s="113">
        <f t="shared" si="50"/>
        <v>0</v>
      </c>
      <c r="AP136" s="111"/>
      <c r="AQ136" s="113">
        <f t="shared" si="4"/>
        <v>0</v>
      </c>
      <c r="AU136" s="305"/>
      <c r="AV136" s="305"/>
      <c r="AW136" s="305"/>
      <c r="AX136" s="305"/>
      <c r="AY136" s="114"/>
      <c r="AZ136" s="114"/>
      <c r="BA136" s="114">
        <v>0</v>
      </c>
      <c r="BB136" s="114">
        <f t="shared" si="63"/>
        <v>0</v>
      </c>
      <c r="BC136" s="114">
        <f t="shared" si="64"/>
        <v>0</v>
      </c>
      <c r="BD136" s="114">
        <f t="shared" si="65"/>
        <v>0</v>
      </c>
      <c r="BE136" s="114">
        <f t="shared" si="66"/>
        <v>0</v>
      </c>
      <c r="BF136" s="114">
        <f t="shared" si="67"/>
        <v>0</v>
      </c>
      <c r="BG136" s="114">
        <f t="shared" si="68"/>
        <v>0</v>
      </c>
      <c r="BH136" s="114">
        <f t="shared" si="69"/>
        <v>0</v>
      </c>
      <c r="BI136" s="110">
        <f t="shared" si="70"/>
        <v>0</v>
      </c>
    </row>
    <row r="137" spans="1:61" ht="13" customHeight="1">
      <c r="A137" s="95" t="s">
        <v>285</v>
      </c>
      <c r="B137" s="94">
        <v>6267010012</v>
      </c>
      <c r="C137" s="96" t="s">
        <v>73</v>
      </c>
      <c r="D137" s="314">
        <v>0.46</v>
      </c>
      <c r="E137" s="97">
        <v>100</v>
      </c>
      <c r="F137" s="98"/>
      <c r="G137" s="207" t="s">
        <v>81</v>
      </c>
      <c r="H137" s="136" t="s">
        <v>150</v>
      </c>
      <c r="I137" s="196" t="s">
        <v>286</v>
      </c>
      <c r="J137" s="197"/>
      <c r="K137" s="197"/>
      <c r="L137" s="197"/>
      <c r="M137" s="197"/>
      <c r="N137" s="197"/>
      <c r="O137" s="197"/>
      <c r="P137" s="197"/>
      <c r="Q137" s="197"/>
      <c r="R137" s="197"/>
      <c r="S137" s="198"/>
      <c r="T137" s="129"/>
      <c r="U137" s="377"/>
      <c r="V137" s="378"/>
      <c r="W137" s="129"/>
      <c r="X137" s="379"/>
      <c r="Y137" s="380"/>
      <c r="Z137" s="77"/>
      <c r="AA137" s="49"/>
      <c r="AB137" s="82"/>
      <c r="AC137" s="77"/>
      <c r="AD137" s="5">
        <f t="shared" si="62"/>
        <v>0</v>
      </c>
      <c r="AE137" s="117"/>
      <c r="AF137" s="117"/>
      <c r="AG137" s="111">
        <f t="shared" si="47"/>
        <v>0</v>
      </c>
      <c r="AH137" s="111"/>
      <c r="AI137" s="111">
        <f t="shared" si="48"/>
        <v>0</v>
      </c>
      <c r="AJ137" s="111"/>
      <c r="AK137" s="111">
        <f t="shared" si="52"/>
        <v>0</v>
      </c>
      <c r="AL137" s="112"/>
      <c r="AM137" s="113">
        <f t="shared" si="49"/>
        <v>0</v>
      </c>
      <c r="AN137" s="111"/>
      <c r="AO137" s="113">
        <f t="shared" si="50"/>
        <v>0</v>
      </c>
      <c r="AP137" s="111"/>
      <c r="AQ137" s="113">
        <f t="shared" si="4"/>
        <v>0</v>
      </c>
      <c r="AU137" s="305"/>
      <c r="AV137" s="305"/>
      <c r="AW137" s="305"/>
      <c r="AX137" s="305"/>
      <c r="AY137" s="114"/>
      <c r="AZ137" s="114"/>
      <c r="BA137" s="114">
        <v>0</v>
      </c>
      <c r="BB137" s="114">
        <f t="shared" si="63"/>
        <v>0</v>
      </c>
      <c r="BC137" s="114">
        <f t="shared" si="64"/>
        <v>0</v>
      </c>
      <c r="BD137" s="114">
        <f t="shared" si="65"/>
        <v>0</v>
      </c>
      <c r="BE137" s="114">
        <f t="shared" si="66"/>
        <v>0</v>
      </c>
      <c r="BF137" s="114">
        <f t="shared" si="67"/>
        <v>0</v>
      </c>
      <c r="BG137" s="114">
        <f t="shared" si="68"/>
        <v>0</v>
      </c>
      <c r="BH137" s="114">
        <f t="shared" si="69"/>
        <v>0</v>
      </c>
      <c r="BI137" s="110">
        <f t="shared" si="70"/>
        <v>0</v>
      </c>
    </row>
    <row r="138" spans="1:61" ht="13" customHeight="1">
      <c r="A138" s="95" t="s">
        <v>287</v>
      </c>
      <c r="B138" s="94">
        <v>6273010012</v>
      </c>
      <c r="C138" s="96" t="s">
        <v>73</v>
      </c>
      <c r="D138" s="314">
        <v>0.52</v>
      </c>
      <c r="E138" s="97">
        <v>100</v>
      </c>
      <c r="F138" s="98"/>
      <c r="G138" s="207" t="s">
        <v>81</v>
      </c>
      <c r="H138" s="136" t="s">
        <v>150</v>
      </c>
      <c r="I138" s="196" t="s">
        <v>288</v>
      </c>
      <c r="J138" s="197"/>
      <c r="K138" s="197"/>
      <c r="L138" s="197"/>
      <c r="M138" s="197"/>
      <c r="N138" s="197"/>
      <c r="O138" s="197"/>
      <c r="P138" s="197"/>
      <c r="Q138" s="197"/>
      <c r="R138" s="197"/>
      <c r="S138" s="198"/>
      <c r="T138" s="129"/>
      <c r="U138" s="377"/>
      <c r="V138" s="378"/>
      <c r="W138" s="129"/>
      <c r="X138" s="379"/>
      <c r="Y138" s="380"/>
      <c r="Z138" s="77"/>
      <c r="AA138" s="49"/>
      <c r="AB138" s="82"/>
      <c r="AC138" s="77"/>
      <c r="AD138" s="5">
        <f t="shared" si="62"/>
        <v>0</v>
      </c>
      <c r="AE138" s="117"/>
      <c r="AF138" s="117"/>
      <c r="AG138" s="111">
        <f t="shared" si="47"/>
        <v>0</v>
      </c>
      <c r="AH138" s="111"/>
      <c r="AI138" s="111">
        <f t="shared" si="48"/>
        <v>0</v>
      </c>
      <c r="AJ138" s="111"/>
      <c r="AK138" s="111">
        <f t="shared" si="52"/>
        <v>0</v>
      </c>
      <c r="AL138" s="112"/>
      <c r="AM138" s="113">
        <f t="shared" si="49"/>
        <v>0</v>
      </c>
      <c r="AN138" s="111"/>
      <c r="AO138" s="113">
        <f t="shared" si="50"/>
        <v>0</v>
      </c>
      <c r="AP138" s="111"/>
      <c r="AQ138" s="113">
        <f t="shared" si="4"/>
        <v>0</v>
      </c>
      <c r="AU138" s="305"/>
      <c r="AV138" s="305"/>
      <c r="AW138" s="305"/>
      <c r="AX138" s="305"/>
      <c r="AY138" s="114"/>
      <c r="AZ138" s="114"/>
      <c r="BA138" s="114">
        <v>0</v>
      </c>
      <c r="BB138" s="114">
        <f t="shared" si="63"/>
        <v>0</v>
      </c>
      <c r="BC138" s="114">
        <f t="shared" si="64"/>
        <v>0</v>
      </c>
      <c r="BD138" s="114">
        <f t="shared" si="65"/>
        <v>0</v>
      </c>
      <c r="BE138" s="114">
        <f t="shared" si="66"/>
        <v>0</v>
      </c>
      <c r="BF138" s="114">
        <f t="shared" si="67"/>
        <v>0</v>
      </c>
      <c r="BG138" s="114">
        <f t="shared" si="68"/>
        <v>0</v>
      </c>
      <c r="BH138" s="114">
        <f t="shared" si="69"/>
        <v>0</v>
      </c>
      <c r="BI138" s="110">
        <f>SUM(BB138:BH138)</f>
        <v>0</v>
      </c>
    </row>
    <row r="139" spans="1:61" ht="13" customHeight="1">
      <c r="A139" s="95" t="s">
        <v>289</v>
      </c>
      <c r="B139" s="94">
        <v>6273510012</v>
      </c>
      <c r="C139" s="96" t="s">
        <v>73</v>
      </c>
      <c r="D139" s="314">
        <v>0.41</v>
      </c>
      <c r="E139" s="97">
        <v>100</v>
      </c>
      <c r="F139" s="98"/>
      <c r="G139" s="207" t="s">
        <v>88</v>
      </c>
      <c r="H139" s="136" t="s">
        <v>140</v>
      </c>
      <c r="I139" s="196" t="s">
        <v>290</v>
      </c>
      <c r="J139" s="197"/>
      <c r="K139" s="197"/>
      <c r="L139" s="197"/>
      <c r="M139" s="197"/>
      <c r="N139" s="197"/>
      <c r="O139" s="197"/>
      <c r="P139" s="197"/>
      <c r="Q139" s="197"/>
      <c r="R139" s="197"/>
      <c r="S139" s="198"/>
      <c r="T139" s="129"/>
      <c r="U139" s="377"/>
      <c r="V139" s="378"/>
      <c r="W139" s="129"/>
      <c r="X139" s="379"/>
      <c r="Y139" s="380"/>
      <c r="Z139" s="77"/>
      <c r="AA139" s="49"/>
      <c r="AB139" s="82"/>
      <c r="AC139" s="77"/>
      <c r="AD139" s="5">
        <f t="shared" si="62"/>
        <v>0</v>
      </c>
      <c r="AE139" s="117"/>
      <c r="AF139" s="117"/>
      <c r="AG139" s="111">
        <f t="shared" si="47"/>
        <v>0</v>
      </c>
      <c r="AH139" s="111"/>
      <c r="AI139" s="111">
        <f t="shared" si="48"/>
        <v>0</v>
      </c>
      <c r="AJ139" s="111"/>
      <c r="AK139" s="111">
        <f t="shared" si="52"/>
        <v>0</v>
      </c>
      <c r="AL139" s="112"/>
      <c r="AM139" s="113">
        <f t="shared" si="49"/>
        <v>0</v>
      </c>
      <c r="AN139" s="111"/>
      <c r="AO139" s="113">
        <f t="shared" si="50"/>
        <v>0</v>
      </c>
      <c r="AP139" s="111"/>
      <c r="AQ139" s="113">
        <f t="shared" si="4"/>
        <v>0</v>
      </c>
      <c r="AU139" s="305"/>
      <c r="AV139" s="305"/>
      <c r="AW139" s="305"/>
      <c r="AX139" s="305"/>
      <c r="AY139" s="114"/>
      <c r="AZ139" s="114"/>
      <c r="BA139" s="114">
        <v>0</v>
      </c>
      <c r="BB139" s="114">
        <f t="shared" si="63"/>
        <v>0</v>
      </c>
      <c r="BC139" s="114">
        <f t="shared" si="64"/>
        <v>0</v>
      </c>
      <c r="BD139" s="114">
        <f t="shared" si="65"/>
        <v>0</v>
      </c>
      <c r="BE139" s="114">
        <f t="shared" si="66"/>
        <v>0</v>
      </c>
      <c r="BF139" s="114">
        <f t="shared" si="67"/>
        <v>0</v>
      </c>
      <c r="BG139" s="114">
        <f t="shared" si="68"/>
        <v>0</v>
      </c>
      <c r="BH139" s="114">
        <f t="shared" si="69"/>
        <v>0</v>
      </c>
      <c r="BI139" s="110">
        <f t="shared" si="70"/>
        <v>0</v>
      </c>
    </row>
    <row r="140" spans="1:61" ht="13" customHeight="1">
      <c r="A140" s="95" t="s">
        <v>291</v>
      </c>
      <c r="B140" s="94">
        <v>6277510012</v>
      </c>
      <c r="C140" s="96" t="s">
        <v>73</v>
      </c>
      <c r="D140" s="314">
        <v>0.47</v>
      </c>
      <c r="E140" s="97">
        <v>100</v>
      </c>
      <c r="F140" s="98"/>
      <c r="G140" s="207" t="s">
        <v>81</v>
      </c>
      <c r="H140" s="136" t="s">
        <v>150</v>
      </c>
      <c r="I140" s="196" t="s">
        <v>292</v>
      </c>
      <c r="J140" s="197"/>
      <c r="K140" s="197"/>
      <c r="L140" s="197"/>
      <c r="M140" s="197"/>
      <c r="N140" s="197"/>
      <c r="O140" s="197"/>
      <c r="P140" s="197"/>
      <c r="Q140" s="197"/>
      <c r="R140" s="197"/>
      <c r="S140" s="198"/>
      <c r="T140" s="129"/>
      <c r="U140" s="377"/>
      <c r="V140" s="378"/>
      <c r="W140" s="129"/>
      <c r="X140" s="379"/>
      <c r="Y140" s="380"/>
      <c r="Z140" s="77"/>
      <c r="AA140" s="49"/>
      <c r="AB140" s="82"/>
      <c r="AC140" s="77"/>
      <c r="AD140" s="5">
        <f t="shared" si="62"/>
        <v>0</v>
      </c>
      <c r="AE140" s="117"/>
      <c r="AF140" s="117"/>
      <c r="AG140" s="111">
        <f t="shared" si="47"/>
        <v>0</v>
      </c>
      <c r="AH140" s="111"/>
      <c r="AI140" s="111">
        <f t="shared" si="48"/>
        <v>0</v>
      </c>
      <c r="AJ140" s="111"/>
      <c r="AK140" s="111">
        <f t="shared" si="52"/>
        <v>0</v>
      </c>
      <c r="AL140" s="112"/>
      <c r="AM140" s="113">
        <f t="shared" si="49"/>
        <v>0</v>
      </c>
      <c r="AN140" s="111"/>
      <c r="AO140" s="113">
        <f t="shared" si="50"/>
        <v>0</v>
      </c>
      <c r="AP140" s="111"/>
      <c r="AQ140" s="113">
        <f t="shared" si="4"/>
        <v>0</v>
      </c>
      <c r="AU140" s="305"/>
      <c r="AV140" s="305"/>
      <c r="AW140" s="305"/>
      <c r="AX140" s="305"/>
      <c r="AY140" s="114"/>
      <c r="AZ140" s="114"/>
      <c r="BA140" s="114">
        <v>0</v>
      </c>
      <c r="BB140" s="114">
        <f t="shared" si="63"/>
        <v>0</v>
      </c>
      <c r="BC140" s="114">
        <f t="shared" si="64"/>
        <v>0</v>
      </c>
      <c r="BD140" s="114">
        <f t="shared" si="65"/>
        <v>0</v>
      </c>
      <c r="BE140" s="114">
        <f t="shared" si="66"/>
        <v>0</v>
      </c>
      <c r="BF140" s="114">
        <f t="shared" si="67"/>
        <v>0</v>
      </c>
      <c r="BG140" s="114">
        <f t="shared" si="68"/>
        <v>0</v>
      </c>
      <c r="BH140" s="114">
        <f t="shared" si="69"/>
        <v>0</v>
      </c>
      <c r="BI140" s="110">
        <f t="shared" si="70"/>
        <v>0</v>
      </c>
    </row>
    <row r="141" spans="1:61" ht="13" customHeight="1">
      <c r="A141" s="95" t="s">
        <v>293</v>
      </c>
      <c r="B141" s="94">
        <v>6278510012</v>
      </c>
      <c r="C141" s="96" t="s">
        <v>73</v>
      </c>
      <c r="D141" s="314">
        <v>0.46</v>
      </c>
      <c r="E141" s="97">
        <v>100</v>
      </c>
      <c r="F141" s="98"/>
      <c r="G141" s="207" t="s">
        <v>81</v>
      </c>
      <c r="H141" s="136" t="s">
        <v>150</v>
      </c>
      <c r="I141" s="196" t="s">
        <v>294</v>
      </c>
      <c r="J141" s="197"/>
      <c r="K141" s="197"/>
      <c r="L141" s="197"/>
      <c r="M141" s="197"/>
      <c r="N141" s="197"/>
      <c r="O141" s="197"/>
      <c r="P141" s="197"/>
      <c r="Q141" s="197"/>
      <c r="R141" s="197"/>
      <c r="S141" s="198"/>
      <c r="T141" s="129"/>
      <c r="U141" s="377"/>
      <c r="V141" s="378"/>
      <c r="W141" s="129"/>
      <c r="X141" s="379"/>
      <c r="Y141" s="380"/>
      <c r="Z141" s="77"/>
      <c r="AA141" s="49"/>
      <c r="AB141" s="82"/>
      <c r="AC141" s="77"/>
      <c r="AD141" s="5">
        <f t="shared" si="62"/>
        <v>0</v>
      </c>
      <c r="AE141" s="117"/>
      <c r="AF141" s="117"/>
      <c r="AG141" s="111">
        <f t="shared" si="47"/>
        <v>0</v>
      </c>
      <c r="AH141" s="111"/>
      <c r="AI141" s="111">
        <f t="shared" si="48"/>
        <v>0</v>
      </c>
      <c r="AJ141" s="111"/>
      <c r="AK141" s="111">
        <f t="shared" si="52"/>
        <v>0</v>
      </c>
      <c r="AL141" s="112"/>
      <c r="AM141" s="113">
        <f t="shared" si="49"/>
        <v>0</v>
      </c>
      <c r="AN141" s="111"/>
      <c r="AO141" s="113">
        <f t="shared" si="50"/>
        <v>0</v>
      </c>
      <c r="AP141" s="111"/>
      <c r="AQ141" s="113">
        <f t="shared" si="4"/>
        <v>0</v>
      </c>
      <c r="AU141" s="305"/>
      <c r="AV141" s="305"/>
      <c r="AW141" s="305"/>
      <c r="AX141" s="305"/>
      <c r="AY141" s="114"/>
      <c r="AZ141" s="114"/>
      <c r="BA141" s="114">
        <v>0</v>
      </c>
      <c r="BB141" s="114">
        <f t="shared" si="63"/>
        <v>0</v>
      </c>
      <c r="BC141" s="114">
        <f t="shared" si="64"/>
        <v>0</v>
      </c>
      <c r="BD141" s="114">
        <f t="shared" si="65"/>
        <v>0</v>
      </c>
      <c r="BE141" s="114">
        <f t="shared" si="66"/>
        <v>0</v>
      </c>
      <c r="BF141" s="114">
        <f t="shared" si="67"/>
        <v>0</v>
      </c>
      <c r="BG141" s="114">
        <f t="shared" si="68"/>
        <v>0</v>
      </c>
      <c r="BH141" s="114">
        <f t="shared" si="69"/>
        <v>0</v>
      </c>
      <c r="BI141" s="110">
        <f t="shared" si="70"/>
        <v>0</v>
      </c>
    </row>
    <row r="142" spans="1:61" ht="13" customHeight="1">
      <c r="A142" s="95" t="s">
        <v>295</v>
      </c>
      <c r="B142" s="94">
        <v>6280010012</v>
      </c>
      <c r="C142" s="96" t="s">
        <v>73</v>
      </c>
      <c r="D142" s="314">
        <v>0.49</v>
      </c>
      <c r="E142" s="97">
        <v>100</v>
      </c>
      <c r="F142" s="98"/>
      <c r="G142" s="207" t="s">
        <v>81</v>
      </c>
      <c r="H142" s="136" t="s">
        <v>150</v>
      </c>
      <c r="I142" s="196" t="s">
        <v>296</v>
      </c>
      <c r="J142" s="197"/>
      <c r="K142" s="197"/>
      <c r="L142" s="197"/>
      <c r="M142" s="197"/>
      <c r="N142" s="197"/>
      <c r="O142" s="197"/>
      <c r="P142" s="197"/>
      <c r="Q142" s="197"/>
      <c r="R142" s="197"/>
      <c r="S142" s="198"/>
      <c r="T142" s="129"/>
      <c r="U142" s="377"/>
      <c r="V142" s="378"/>
      <c r="W142" s="129"/>
      <c r="X142" s="379"/>
      <c r="Y142" s="380"/>
      <c r="Z142" s="77"/>
      <c r="AA142" s="49"/>
      <c r="AB142" s="82"/>
      <c r="AC142" s="77"/>
      <c r="AD142" s="5">
        <f t="shared" si="62"/>
        <v>0</v>
      </c>
      <c r="AE142" s="117"/>
      <c r="AF142" s="117"/>
      <c r="AG142" s="111">
        <f t="shared" si="47"/>
        <v>0</v>
      </c>
      <c r="AH142" s="111"/>
      <c r="AI142" s="111">
        <f t="shared" si="48"/>
        <v>0</v>
      </c>
      <c r="AJ142" s="111"/>
      <c r="AK142" s="111">
        <f t="shared" si="52"/>
        <v>0</v>
      </c>
      <c r="AL142" s="112"/>
      <c r="AM142" s="113">
        <f t="shared" si="49"/>
        <v>0</v>
      </c>
      <c r="AN142" s="111"/>
      <c r="AO142" s="113">
        <f t="shared" si="50"/>
        <v>0</v>
      </c>
      <c r="AP142" s="111"/>
      <c r="AQ142" s="113">
        <f t="shared" si="4"/>
        <v>0</v>
      </c>
      <c r="AU142" s="305"/>
      <c r="AV142" s="305"/>
      <c r="AW142" s="305"/>
      <c r="AX142" s="305"/>
      <c r="AY142" s="114"/>
      <c r="AZ142" s="114"/>
      <c r="BA142" s="114">
        <v>0</v>
      </c>
      <c r="BB142" s="114">
        <f t="shared" si="63"/>
        <v>0</v>
      </c>
      <c r="BC142" s="114">
        <f t="shared" si="64"/>
        <v>0</v>
      </c>
      <c r="BD142" s="114">
        <f t="shared" si="65"/>
        <v>0</v>
      </c>
      <c r="BE142" s="114">
        <f t="shared" si="66"/>
        <v>0</v>
      </c>
      <c r="BF142" s="114">
        <f t="shared" si="67"/>
        <v>0</v>
      </c>
      <c r="BG142" s="114">
        <f t="shared" si="68"/>
        <v>0</v>
      </c>
      <c r="BH142" s="114">
        <f t="shared" si="69"/>
        <v>0</v>
      </c>
      <c r="BI142" s="110">
        <f t="shared" si="70"/>
        <v>0</v>
      </c>
    </row>
    <row r="143" spans="1:61" ht="13" customHeight="1">
      <c r="A143" s="95" t="s">
        <v>297</v>
      </c>
      <c r="B143" s="94">
        <v>6280510012</v>
      </c>
      <c r="C143" s="96" t="s">
        <v>73</v>
      </c>
      <c r="D143" s="314">
        <v>0.48</v>
      </c>
      <c r="E143" s="97">
        <v>100</v>
      </c>
      <c r="F143" s="98"/>
      <c r="G143" s="207" t="s">
        <v>81</v>
      </c>
      <c r="H143" s="136" t="s">
        <v>150</v>
      </c>
      <c r="I143" s="196" t="s">
        <v>298</v>
      </c>
      <c r="J143" s="197"/>
      <c r="K143" s="197"/>
      <c r="L143" s="197"/>
      <c r="M143" s="197"/>
      <c r="N143" s="197"/>
      <c r="O143" s="197"/>
      <c r="P143" s="197"/>
      <c r="Q143" s="197"/>
      <c r="R143" s="197"/>
      <c r="S143" s="198"/>
      <c r="T143" s="129"/>
      <c r="U143" s="377"/>
      <c r="V143" s="378"/>
      <c r="W143" s="129"/>
      <c r="X143" s="379"/>
      <c r="Y143" s="380"/>
      <c r="Z143" s="77"/>
      <c r="AA143" s="49"/>
      <c r="AB143" s="82"/>
      <c r="AC143" s="77"/>
      <c r="AD143" s="5">
        <f t="shared" si="62"/>
        <v>0</v>
      </c>
      <c r="AE143" s="117"/>
      <c r="AF143" s="117"/>
      <c r="AG143" s="111">
        <f t="shared" si="47"/>
        <v>0</v>
      </c>
      <c r="AH143" s="111"/>
      <c r="AI143" s="111">
        <f t="shared" si="48"/>
        <v>0</v>
      </c>
      <c r="AJ143" s="111"/>
      <c r="AK143" s="111">
        <f t="shared" si="52"/>
        <v>0</v>
      </c>
      <c r="AL143" s="112"/>
      <c r="AM143" s="113">
        <f t="shared" si="49"/>
        <v>0</v>
      </c>
      <c r="AN143" s="111"/>
      <c r="AO143" s="113">
        <f t="shared" si="50"/>
        <v>0</v>
      </c>
      <c r="AP143" s="111"/>
      <c r="AQ143" s="113">
        <f t="shared" si="4"/>
        <v>0</v>
      </c>
      <c r="AU143" s="305"/>
      <c r="AV143" s="305"/>
      <c r="AW143" s="305"/>
      <c r="AX143" s="305"/>
      <c r="AY143" s="114"/>
      <c r="AZ143" s="114"/>
      <c r="BA143" s="114">
        <v>0</v>
      </c>
      <c r="BB143" s="114">
        <f t="shared" si="63"/>
        <v>0</v>
      </c>
      <c r="BC143" s="114">
        <f t="shared" si="64"/>
        <v>0</v>
      </c>
      <c r="BD143" s="114">
        <f t="shared" si="65"/>
        <v>0</v>
      </c>
      <c r="BE143" s="114">
        <f t="shared" si="66"/>
        <v>0</v>
      </c>
      <c r="BF143" s="114">
        <f t="shared" si="67"/>
        <v>0</v>
      </c>
      <c r="BG143" s="114">
        <f t="shared" si="68"/>
        <v>0</v>
      </c>
      <c r="BH143" s="114">
        <f t="shared" si="69"/>
        <v>0</v>
      </c>
      <c r="BI143" s="110">
        <f t="shared" si="70"/>
        <v>0</v>
      </c>
    </row>
    <row r="144" spans="1:61" ht="13" customHeight="1">
      <c r="A144" s="95" t="s">
        <v>299</v>
      </c>
      <c r="B144" s="94">
        <v>6281510012</v>
      </c>
      <c r="C144" s="96" t="s">
        <v>73</v>
      </c>
      <c r="D144" s="314">
        <v>0.48</v>
      </c>
      <c r="E144" s="97">
        <v>100</v>
      </c>
      <c r="F144" s="98"/>
      <c r="G144" s="207" t="s">
        <v>81</v>
      </c>
      <c r="H144" s="136" t="s">
        <v>121</v>
      </c>
      <c r="I144" s="196" t="s">
        <v>300</v>
      </c>
      <c r="J144" s="197"/>
      <c r="K144" s="197"/>
      <c r="L144" s="197"/>
      <c r="M144" s="197"/>
      <c r="N144" s="197"/>
      <c r="O144" s="197"/>
      <c r="P144" s="197"/>
      <c r="Q144" s="197"/>
      <c r="R144" s="197"/>
      <c r="S144" s="198"/>
      <c r="T144" s="129"/>
      <c r="U144" s="377"/>
      <c r="V144" s="378"/>
      <c r="W144" s="129"/>
      <c r="X144" s="379"/>
      <c r="Y144" s="380"/>
      <c r="Z144" s="77"/>
      <c r="AA144" s="49"/>
      <c r="AB144" s="82"/>
      <c r="AC144" s="77"/>
      <c r="AD144" s="5">
        <f t="shared" si="62"/>
        <v>0</v>
      </c>
      <c r="AE144" s="117"/>
      <c r="AF144" s="117"/>
      <c r="AG144" s="111">
        <f t="shared" si="47"/>
        <v>0</v>
      </c>
      <c r="AH144" s="111"/>
      <c r="AI144" s="111">
        <f t="shared" si="48"/>
        <v>0</v>
      </c>
      <c r="AJ144" s="111"/>
      <c r="AK144" s="111">
        <f t="shared" si="52"/>
        <v>0</v>
      </c>
      <c r="AL144" s="112"/>
      <c r="AM144" s="113">
        <f t="shared" si="49"/>
        <v>0</v>
      </c>
      <c r="AN144" s="111"/>
      <c r="AO144" s="113">
        <f t="shared" si="50"/>
        <v>0</v>
      </c>
      <c r="AP144" s="111"/>
      <c r="AQ144" s="113">
        <f t="shared" si="4"/>
        <v>0</v>
      </c>
      <c r="AU144" s="305"/>
      <c r="AV144" s="305"/>
      <c r="AW144" s="305"/>
      <c r="AX144" s="305"/>
      <c r="AY144" s="114"/>
      <c r="AZ144" s="114"/>
      <c r="BA144" s="114">
        <v>0</v>
      </c>
      <c r="BB144" s="114">
        <f t="shared" si="63"/>
        <v>0</v>
      </c>
      <c r="BC144" s="114">
        <f t="shared" si="64"/>
        <v>0</v>
      </c>
      <c r="BD144" s="114">
        <f t="shared" si="65"/>
        <v>0</v>
      </c>
      <c r="BE144" s="114">
        <f t="shared" si="66"/>
        <v>0</v>
      </c>
      <c r="BF144" s="114">
        <f t="shared" si="67"/>
        <v>0</v>
      </c>
      <c r="BG144" s="114">
        <f t="shared" si="68"/>
        <v>0</v>
      </c>
      <c r="BH144" s="114">
        <f t="shared" si="69"/>
        <v>0</v>
      </c>
      <c r="BI144" s="110">
        <f t="shared" si="70"/>
        <v>0</v>
      </c>
    </row>
    <row r="145" spans="1:61" ht="13" customHeight="1">
      <c r="A145" s="95" t="s">
        <v>301</v>
      </c>
      <c r="B145" s="94">
        <v>6284010012</v>
      </c>
      <c r="C145" s="96" t="s">
        <v>73</v>
      </c>
      <c r="D145" s="314">
        <v>0.46</v>
      </c>
      <c r="E145" s="97">
        <v>100</v>
      </c>
      <c r="F145" s="98"/>
      <c r="G145" s="207" t="s">
        <v>81</v>
      </c>
      <c r="H145" s="136" t="s">
        <v>150</v>
      </c>
      <c r="I145" s="196" t="s">
        <v>302</v>
      </c>
      <c r="J145" s="197"/>
      <c r="K145" s="197"/>
      <c r="L145" s="197"/>
      <c r="M145" s="197"/>
      <c r="N145" s="197"/>
      <c r="O145" s="197"/>
      <c r="P145" s="197"/>
      <c r="Q145" s="197"/>
      <c r="R145" s="197"/>
      <c r="S145" s="198"/>
      <c r="T145" s="129"/>
      <c r="U145" s="377"/>
      <c r="V145" s="378"/>
      <c r="W145" s="129"/>
      <c r="X145" s="379"/>
      <c r="Y145" s="380"/>
      <c r="Z145" s="77"/>
      <c r="AA145" s="49"/>
      <c r="AB145" s="82"/>
      <c r="AC145" s="77"/>
      <c r="AD145" s="5">
        <f t="shared" si="62"/>
        <v>0</v>
      </c>
      <c r="AE145" s="117"/>
      <c r="AF145" s="117"/>
      <c r="AG145" s="111">
        <f t="shared" si="47"/>
        <v>0</v>
      </c>
      <c r="AH145" s="111"/>
      <c r="AI145" s="111">
        <f t="shared" si="48"/>
        <v>0</v>
      </c>
      <c r="AJ145" s="111"/>
      <c r="AK145" s="111">
        <f t="shared" si="52"/>
        <v>0</v>
      </c>
      <c r="AL145" s="112"/>
      <c r="AM145" s="113">
        <f t="shared" si="49"/>
        <v>0</v>
      </c>
      <c r="AN145" s="111"/>
      <c r="AO145" s="113">
        <f t="shared" si="50"/>
        <v>0</v>
      </c>
      <c r="AP145" s="111"/>
      <c r="AQ145" s="113">
        <f t="shared" si="4"/>
        <v>0</v>
      </c>
      <c r="AU145" s="305"/>
      <c r="AV145" s="305"/>
      <c r="AW145" s="305"/>
      <c r="AX145" s="305"/>
      <c r="AY145" s="114"/>
      <c r="AZ145" s="114"/>
      <c r="BA145" s="114">
        <v>0</v>
      </c>
      <c r="BB145" s="114">
        <f t="shared" si="63"/>
        <v>0</v>
      </c>
      <c r="BC145" s="114">
        <f t="shared" si="64"/>
        <v>0</v>
      </c>
      <c r="BD145" s="114">
        <f t="shared" si="65"/>
        <v>0</v>
      </c>
      <c r="BE145" s="114">
        <f t="shared" si="66"/>
        <v>0</v>
      </c>
      <c r="BF145" s="114">
        <f t="shared" si="67"/>
        <v>0</v>
      </c>
      <c r="BG145" s="114">
        <f t="shared" si="68"/>
        <v>0</v>
      </c>
      <c r="BH145" s="114">
        <f t="shared" si="69"/>
        <v>0</v>
      </c>
      <c r="BI145" s="110">
        <f t="shared" si="70"/>
        <v>0</v>
      </c>
    </row>
    <row r="146" spans="1:61" ht="13" customHeight="1">
      <c r="A146" s="138" t="s">
        <v>303</v>
      </c>
      <c r="B146" s="139">
        <v>6287010012</v>
      </c>
      <c r="C146" s="165" t="s">
        <v>73</v>
      </c>
      <c r="D146" s="314">
        <v>0.48</v>
      </c>
      <c r="E146" s="140">
        <v>100</v>
      </c>
      <c r="F146" s="98"/>
      <c r="G146" s="179" t="s">
        <v>81</v>
      </c>
      <c r="H146" s="214" t="s">
        <v>150</v>
      </c>
      <c r="I146" s="211" t="s">
        <v>304</v>
      </c>
      <c r="J146" s="212"/>
      <c r="K146" s="212"/>
      <c r="L146" s="212"/>
      <c r="M146" s="212"/>
      <c r="N146" s="212"/>
      <c r="O146" s="212"/>
      <c r="P146" s="212"/>
      <c r="Q146" s="212"/>
      <c r="R146" s="212"/>
      <c r="S146" s="213"/>
      <c r="T146" s="129"/>
      <c r="U146" s="390"/>
      <c r="V146" s="391"/>
      <c r="W146" s="129"/>
      <c r="X146" s="383"/>
      <c r="Y146" s="384"/>
      <c r="Z146" s="77"/>
      <c r="AA146" s="49"/>
      <c r="AB146" s="82"/>
      <c r="AC146" s="77"/>
      <c r="AD146" s="5">
        <f t="shared" si="62"/>
        <v>0</v>
      </c>
      <c r="AE146" s="117"/>
      <c r="AF146" s="117"/>
      <c r="AG146" s="111">
        <f t="shared" si="47"/>
        <v>0</v>
      </c>
      <c r="AH146" s="111"/>
      <c r="AI146" s="111">
        <f t="shared" si="48"/>
        <v>0</v>
      </c>
      <c r="AJ146" s="111"/>
      <c r="AK146" s="111">
        <f t="shared" si="52"/>
        <v>0</v>
      </c>
      <c r="AL146" s="112"/>
      <c r="AM146" s="113">
        <f t="shared" si="49"/>
        <v>0</v>
      </c>
      <c r="AN146" s="111"/>
      <c r="AO146" s="113">
        <f t="shared" si="50"/>
        <v>0</v>
      </c>
      <c r="AP146" s="111"/>
      <c r="AQ146" s="113">
        <f t="shared" si="4"/>
        <v>0</v>
      </c>
      <c r="AU146" s="305"/>
      <c r="AV146" s="305"/>
      <c r="AW146" s="305"/>
      <c r="AX146" s="305"/>
      <c r="AY146" s="114"/>
      <c r="AZ146" s="114"/>
      <c r="BA146" s="114">
        <v>0</v>
      </c>
      <c r="BB146" s="114">
        <f t="shared" si="63"/>
        <v>0</v>
      </c>
      <c r="BC146" s="114">
        <f t="shared" si="64"/>
        <v>0</v>
      </c>
      <c r="BD146" s="114">
        <f t="shared" si="65"/>
        <v>0</v>
      </c>
      <c r="BE146" s="114">
        <f t="shared" si="66"/>
        <v>0</v>
      </c>
      <c r="BF146" s="114">
        <f t="shared" si="67"/>
        <v>0</v>
      </c>
      <c r="BG146" s="114">
        <f t="shared" si="68"/>
        <v>0</v>
      </c>
      <c r="BH146" s="114">
        <f t="shared" si="69"/>
        <v>0</v>
      </c>
      <c r="BI146" s="110">
        <f t="shared" si="70"/>
        <v>0</v>
      </c>
    </row>
    <row r="147" spans="1:61" ht="15" customHeight="1">
      <c r="A147" s="326" t="s">
        <v>305</v>
      </c>
      <c r="B147" s="142"/>
      <c r="C147" s="143"/>
      <c r="D147" s="315"/>
      <c r="E147" s="144"/>
      <c r="F147" s="148"/>
      <c r="G147" s="180"/>
      <c r="H147" s="145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29"/>
      <c r="U147" s="311"/>
      <c r="V147" s="311"/>
      <c r="W147" s="129"/>
      <c r="X147" s="311"/>
      <c r="Y147" s="312"/>
      <c r="Z147" s="77"/>
      <c r="AA147" s="3"/>
      <c r="AB147" s="137"/>
      <c r="AC147" s="77"/>
      <c r="AD147" s="5">
        <f>SUM(AD148:AD151)</f>
        <v>0</v>
      </c>
      <c r="AE147" s="117"/>
      <c r="AF147" s="117"/>
      <c r="AG147" s="111"/>
      <c r="AH147" s="111"/>
      <c r="AI147" s="111"/>
      <c r="AJ147" s="111"/>
      <c r="AK147" s="111"/>
      <c r="AL147" s="112"/>
      <c r="AM147" s="113"/>
      <c r="AN147" s="111"/>
      <c r="AO147" s="113"/>
      <c r="AP147" s="111"/>
      <c r="AQ147" s="113"/>
      <c r="AU147" s="305"/>
      <c r="AV147" s="305"/>
      <c r="AW147" s="305"/>
      <c r="AX147" s="305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0"/>
    </row>
    <row r="148" spans="1:61" ht="13" customHeight="1">
      <c r="A148" s="171" t="s">
        <v>306</v>
      </c>
      <c r="B148" s="172">
        <v>6120510015</v>
      </c>
      <c r="C148" s="291" t="s">
        <v>307</v>
      </c>
      <c r="D148" s="313">
        <v>0.68</v>
      </c>
      <c r="E148" s="173">
        <v>100</v>
      </c>
      <c r="F148" s="98"/>
      <c r="G148" s="178" t="s">
        <v>88</v>
      </c>
      <c r="H148" s="174" t="s">
        <v>308</v>
      </c>
      <c r="I148" s="186" t="s">
        <v>309</v>
      </c>
      <c r="J148" s="187"/>
      <c r="K148" s="187"/>
      <c r="L148" s="187"/>
      <c r="M148" s="187"/>
      <c r="N148" s="187"/>
      <c r="O148" s="187"/>
      <c r="P148" s="187"/>
      <c r="Q148" s="187"/>
      <c r="R148" s="187"/>
      <c r="S148" s="188"/>
      <c r="T148" s="129"/>
      <c r="U148" s="381"/>
      <c r="V148" s="382"/>
      <c r="W148" s="129"/>
      <c r="X148" s="392"/>
      <c r="Y148" s="393"/>
      <c r="Z148" s="77"/>
      <c r="AA148" s="49"/>
      <c r="AB148" s="82"/>
      <c r="AC148" s="77"/>
      <c r="AD148" s="5">
        <f>SUM(U148,V148,X148,Y148,AB148)</f>
        <v>0</v>
      </c>
      <c r="AE148" s="117"/>
      <c r="AF148" s="117"/>
      <c r="AG148" s="111">
        <f t="shared" si="47"/>
        <v>0</v>
      </c>
      <c r="AH148" s="111"/>
      <c r="AI148" s="111">
        <f t="shared" si="48"/>
        <v>0</v>
      </c>
      <c r="AJ148" s="111"/>
      <c r="AK148" s="111">
        <f t="shared" si="52"/>
        <v>0</v>
      </c>
      <c r="AL148" s="112"/>
      <c r="AM148" s="113">
        <f t="shared" si="49"/>
        <v>0</v>
      </c>
      <c r="AN148" s="111"/>
      <c r="AO148" s="113">
        <f t="shared" si="50"/>
        <v>0</v>
      </c>
      <c r="AP148" s="111"/>
      <c r="AQ148" s="113">
        <f t="shared" si="4"/>
        <v>0</v>
      </c>
      <c r="AU148" s="305"/>
      <c r="AV148" s="305"/>
      <c r="AW148" s="305"/>
      <c r="AX148" s="305"/>
      <c r="AY148" s="114"/>
      <c r="AZ148" s="114"/>
      <c r="BA148" s="114">
        <v>0</v>
      </c>
      <c r="BB148" s="114">
        <f>IF($K$18&lt;BB$24,0,IF($K$18&gt;BB$25,0,$AU148))</f>
        <v>0</v>
      </c>
      <c r="BC148" s="114">
        <f>IF($K$18&lt;BC$24,0,IF($K$18&gt;BC$25,0,$AV148))</f>
        <v>0</v>
      </c>
      <c r="BD148" s="114">
        <f>IF($K$18&lt;BD$24,0,IF($K$18&gt;BD$25,0,$AW148))</f>
        <v>0</v>
      </c>
      <c r="BE148" s="114">
        <f>IF($K$18&lt;BE$24,0,IF($K$18&gt;BE$25,0,$AX148))</f>
        <v>0</v>
      </c>
      <c r="BF148" s="114">
        <f>IF($K$18&lt;BF$24,0,IF($K$18&gt;BF$25,0,$AY148))</f>
        <v>0</v>
      </c>
      <c r="BG148" s="114">
        <f>IF($K$18&lt;BG$24,0,IF($K$18&gt;BG$25,0,$AZ148))</f>
        <v>0</v>
      </c>
      <c r="BH148" s="114">
        <f>IF($K$18&lt;BH$24,0,IF($K$18&gt;BH$25,0,$BA148))</f>
        <v>0</v>
      </c>
      <c r="BI148" s="110">
        <f>SUM(BB148:BH148)</f>
        <v>0</v>
      </c>
    </row>
    <row r="149" spans="1:61" ht="13" customHeight="1">
      <c r="A149" s="95" t="s">
        <v>310</v>
      </c>
      <c r="B149" s="94">
        <v>6122510015</v>
      </c>
      <c r="C149" s="96" t="s">
        <v>307</v>
      </c>
      <c r="D149" s="314">
        <v>0.68</v>
      </c>
      <c r="E149" s="97">
        <v>100</v>
      </c>
      <c r="F149" s="98"/>
      <c r="G149" s="181" t="s">
        <v>88</v>
      </c>
      <c r="H149" s="136" t="s">
        <v>308</v>
      </c>
      <c r="I149" s="196" t="s">
        <v>311</v>
      </c>
      <c r="J149" s="197"/>
      <c r="K149" s="197"/>
      <c r="L149" s="197"/>
      <c r="M149" s="197"/>
      <c r="N149" s="197"/>
      <c r="O149" s="197"/>
      <c r="P149" s="197"/>
      <c r="Q149" s="197"/>
      <c r="R149" s="197"/>
      <c r="S149" s="198"/>
      <c r="T149" s="129"/>
      <c r="U149" s="377"/>
      <c r="V149" s="378"/>
      <c r="W149" s="129"/>
      <c r="X149" s="379"/>
      <c r="Y149" s="380"/>
      <c r="Z149" s="77"/>
      <c r="AA149" s="49"/>
      <c r="AB149" s="82"/>
      <c r="AC149" s="77"/>
      <c r="AD149" s="5">
        <f>SUM(U149,V149,X149,Y149,AB149)</f>
        <v>0</v>
      </c>
      <c r="AE149" s="117"/>
      <c r="AF149" s="117"/>
      <c r="AG149" s="111">
        <f t="shared" si="47"/>
        <v>0</v>
      </c>
      <c r="AH149" s="111"/>
      <c r="AI149" s="111">
        <f t="shared" si="48"/>
        <v>0</v>
      </c>
      <c r="AJ149" s="111"/>
      <c r="AK149" s="111">
        <f t="shared" si="52"/>
        <v>0</v>
      </c>
      <c r="AL149" s="112"/>
      <c r="AM149" s="113">
        <f t="shared" si="49"/>
        <v>0</v>
      </c>
      <c r="AN149" s="111"/>
      <c r="AO149" s="113">
        <f t="shared" si="50"/>
        <v>0</v>
      </c>
      <c r="AP149" s="111"/>
      <c r="AQ149" s="113">
        <f t="shared" si="4"/>
        <v>0</v>
      </c>
      <c r="AU149" s="305"/>
      <c r="AV149" s="305"/>
      <c r="AW149" s="305"/>
      <c r="AX149" s="305"/>
      <c r="AY149" s="114"/>
      <c r="AZ149" s="114"/>
      <c r="BA149" s="114">
        <v>0</v>
      </c>
      <c r="BB149" s="114">
        <f>IF($K$18&lt;BB$24,0,IF($K$18&gt;BB$25,0,$AU149))</f>
        <v>0</v>
      </c>
      <c r="BC149" s="114">
        <f>IF($K$18&lt;BC$24,0,IF($K$18&gt;BC$25,0,$AV149))</f>
        <v>0</v>
      </c>
      <c r="BD149" s="114">
        <f>IF($K$18&lt;BD$24,0,IF($K$18&gt;BD$25,0,$AW149))</f>
        <v>0</v>
      </c>
      <c r="BE149" s="114">
        <f>IF($K$18&lt;BE$24,0,IF($K$18&gt;BE$25,0,$AX149))</f>
        <v>0</v>
      </c>
      <c r="BF149" s="114">
        <f>IF($K$18&lt;BF$24,0,IF($K$18&gt;BF$25,0,$AY149))</f>
        <v>0</v>
      </c>
      <c r="BG149" s="114">
        <f>IF($K$18&lt;BG$24,0,IF($K$18&gt;BG$25,0,$AZ149))</f>
        <v>0</v>
      </c>
      <c r="BH149" s="114">
        <f>IF($K$18&lt;BH$24,0,IF($K$18&gt;BH$25,0,$BA149))</f>
        <v>0</v>
      </c>
      <c r="BI149" s="110">
        <f>SUM(BB149:BH149)</f>
        <v>0</v>
      </c>
    </row>
    <row r="150" spans="1:61" ht="13" customHeight="1">
      <c r="A150" s="95" t="s">
        <v>312</v>
      </c>
      <c r="B150" s="94">
        <v>6123010015</v>
      </c>
      <c r="C150" s="96" t="s">
        <v>307</v>
      </c>
      <c r="D150" s="314">
        <v>0.68</v>
      </c>
      <c r="E150" s="97">
        <v>100</v>
      </c>
      <c r="F150" s="98"/>
      <c r="G150" s="181" t="s">
        <v>88</v>
      </c>
      <c r="H150" s="136" t="s">
        <v>308</v>
      </c>
      <c r="I150" s="196" t="s">
        <v>313</v>
      </c>
      <c r="J150" s="197"/>
      <c r="K150" s="197"/>
      <c r="L150" s="197"/>
      <c r="M150" s="197"/>
      <c r="N150" s="197"/>
      <c r="O150" s="197"/>
      <c r="P150" s="197"/>
      <c r="Q150" s="197"/>
      <c r="R150" s="197"/>
      <c r="S150" s="198"/>
      <c r="T150" s="129"/>
      <c r="U150" s="377"/>
      <c r="V150" s="378"/>
      <c r="W150" s="129"/>
      <c r="X150" s="379"/>
      <c r="Y150" s="380"/>
      <c r="Z150" s="77"/>
      <c r="AA150" s="49"/>
      <c r="AB150" s="82"/>
      <c r="AC150" s="77"/>
      <c r="AD150" s="5">
        <f>SUM(U150,V150,X150,Y150,AB150)</f>
        <v>0</v>
      </c>
      <c r="AE150" s="117"/>
      <c r="AF150" s="117"/>
      <c r="AG150" s="111">
        <f t="shared" si="47"/>
        <v>0</v>
      </c>
      <c r="AH150" s="111"/>
      <c r="AI150" s="111">
        <f t="shared" si="48"/>
        <v>0</v>
      </c>
      <c r="AJ150" s="111"/>
      <c r="AK150" s="111">
        <f t="shared" si="52"/>
        <v>0</v>
      </c>
      <c r="AL150" s="112"/>
      <c r="AM150" s="113">
        <f t="shared" si="49"/>
        <v>0</v>
      </c>
      <c r="AN150" s="111"/>
      <c r="AO150" s="113">
        <f t="shared" si="50"/>
        <v>0</v>
      </c>
      <c r="AP150" s="111"/>
      <c r="AQ150" s="113">
        <f t="shared" si="4"/>
        <v>0</v>
      </c>
      <c r="AU150" s="305"/>
      <c r="AV150" s="305"/>
      <c r="AW150" s="305"/>
      <c r="AX150" s="305"/>
      <c r="AY150" s="114"/>
      <c r="AZ150" s="114"/>
      <c r="BA150" s="114">
        <v>0</v>
      </c>
      <c r="BB150" s="114">
        <f>IF($K$18&lt;BB$24,0,IF($K$18&gt;BB$25,0,$AU150))</f>
        <v>0</v>
      </c>
      <c r="BC150" s="114">
        <f>IF($K$18&lt;BC$24,0,IF($K$18&gt;BC$25,0,$AV150))</f>
        <v>0</v>
      </c>
      <c r="BD150" s="114">
        <f>IF($K$18&lt;BD$24,0,IF($K$18&gt;BD$25,0,$AW150))</f>
        <v>0</v>
      </c>
      <c r="BE150" s="114">
        <f>IF($K$18&lt;BE$24,0,IF($K$18&gt;BE$25,0,$AX150))</f>
        <v>0</v>
      </c>
      <c r="BF150" s="114">
        <f>IF($K$18&lt;BF$24,0,IF($K$18&gt;BF$25,0,$AY150))</f>
        <v>0</v>
      </c>
      <c r="BG150" s="114">
        <f>IF($K$18&lt;BG$24,0,IF($K$18&gt;BG$25,0,$AZ150))</f>
        <v>0</v>
      </c>
      <c r="BH150" s="114">
        <f>IF($K$18&lt;BH$24,0,IF($K$18&gt;BH$25,0,$BA150))</f>
        <v>0</v>
      </c>
      <c r="BI150" s="110">
        <f>SUM(BB150:BH150)</f>
        <v>0</v>
      </c>
    </row>
    <row r="151" spans="1:61" ht="13" customHeight="1">
      <c r="A151" s="138" t="s">
        <v>314</v>
      </c>
      <c r="B151" s="139">
        <v>6127010015</v>
      </c>
      <c r="C151" s="165" t="s">
        <v>307</v>
      </c>
      <c r="D151" s="317">
        <v>0.68</v>
      </c>
      <c r="E151" s="140">
        <v>100</v>
      </c>
      <c r="F151" s="161"/>
      <c r="G151" s="179" t="s">
        <v>88</v>
      </c>
      <c r="H151" s="214" t="s">
        <v>308</v>
      </c>
      <c r="I151" s="211" t="s">
        <v>315</v>
      </c>
      <c r="J151" s="212"/>
      <c r="K151" s="212"/>
      <c r="L151" s="212"/>
      <c r="M151" s="212"/>
      <c r="N151" s="212"/>
      <c r="O151" s="212"/>
      <c r="P151" s="212"/>
      <c r="Q151" s="212"/>
      <c r="R151" s="212"/>
      <c r="S151" s="213"/>
      <c r="T151" s="129"/>
      <c r="U151" s="383"/>
      <c r="V151" s="384"/>
      <c r="W151" s="167"/>
      <c r="X151" s="383"/>
      <c r="Y151" s="384"/>
      <c r="Z151" s="77"/>
      <c r="AA151" s="49"/>
      <c r="AB151" s="82"/>
      <c r="AC151" s="77"/>
      <c r="AD151" s="5">
        <f>SUM(U151,V151,X151,Y151,AB151)</f>
        <v>0</v>
      </c>
      <c r="AE151" s="117"/>
      <c r="AF151" s="117"/>
      <c r="AG151" s="111">
        <f t="shared" si="47"/>
        <v>0</v>
      </c>
      <c r="AH151" s="111"/>
      <c r="AI151" s="111">
        <f t="shared" si="48"/>
        <v>0</v>
      </c>
      <c r="AJ151" s="111"/>
      <c r="AK151" s="111">
        <f t="shared" si="52"/>
        <v>0</v>
      </c>
      <c r="AL151" s="112"/>
      <c r="AM151" s="113">
        <f t="shared" si="49"/>
        <v>0</v>
      </c>
      <c r="AN151" s="111"/>
      <c r="AO151" s="113">
        <f t="shared" si="50"/>
        <v>0</v>
      </c>
      <c r="AP151" s="111"/>
      <c r="AQ151" s="113">
        <f t="shared" si="4"/>
        <v>0</v>
      </c>
      <c r="AU151" s="305"/>
      <c r="AV151" s="305"/>
      <c r="AW151" s="305"/>
      <c r="AX151" s="305"/>
      <c r="AY151" s="114"/>
      <c r="AZ151" s="114"/>
      <c r="BA151" s="114">
        <v>0</v>
      </c>
      <c r="BB151" s="114">
        <f>IF($K$18&lt;BB$24,0,IF($K$18&gt;BB$25,0,$AU151))</f>
        <v>0</v>
      </c>
      <c r="BC151" s="114">
        <f>IF($K$18&lt;BC$24,0,IF($K$18&gt;BC$25,0,$AV151))</f>
        <v>0</v>
      </c>
      <c r="BD151" s="114">
        <f>IF($K$18&lt;BD$24,0,IF($K$18&gt;BD$25,0,$AW151))</f>
        <v>0</v>
      </c>
      <c r="BE151" s="114">
        <f>IF($K$18&lt;BE$24,0,IF($K$18&gt;BE$25,0,$AX151))</f>
        <v>0</v>
      </c>
      <c r="BF151" s="114">
        <f>IF($K$18&lt;BF$24,0,IF($K$18&gt;BF$25,0,$AY151))</f>
        <v>0</v>
      </c>
      <c r="BG151" s="114">
        <f>IF($K$18&lt;BG$24,0,IF($K$18&gt;BG$25,0,$AZ151))</f>
        <v>0</v>
      </c>
      <c r="BH151" s="114">
        <f>IF($K$18&lt;BH$24,0,IF($K$18&gt;BH$25,0,$BA151))</f>
        <v>0</v>
      </c>
      <c r="BI151" s="110">
        <f>SUM(BB151:BH151)</f>
        <v>0</v>
      </c>
    </row>
    <row r="152" spans="1:61" ht="15" customHeight="1">
      <c r="A152" s="326" t="s">
        <v>316</v>
      </c>
      <c r="B152" s="142"/>
      <c r="C152" s="143"/>
      <c r="D152" s="315"/>
      <c r="E152" s="144"/>
      <c r="F152" s="148"/>
      <c r="G152" s="149"/>
      <c r="H152" s="145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29"/>
      <c r="U152" s="311"/>
      <c r="V152" s="311"/>
      <c r="W152" s="129"/>
      <c r="X152" s="311"/>
      <c r="Y152" s="312"/>
      <c r="Z152" s="77"/>
      <c r="AA152" s="3"/>
      <c r="AB152" s="137"/>
      <c r="AC152" s="77"/>
      <c r="AD152" s="5">
        <f>SUM(AD153:AD154)</f>
        <v>0</v>
      </c>
      <c r="AE152" s="117"/>
      <c r="AF152" s="117"/>
      <c r="AG152" s="111"/>
      <c r="AH152" s="111"/>
      <c r="AI152" s="111"/>
      <c r="AJ152" s="111"/>
      <c r="AK152" s="111"/>
      <c r="AL152" s="112"/>
      <c r="AM152" s="113"/>
      <c r="AN152" s="111"/>
      <c r="AO152" s="113"/>
      <c r="AP152" s="111"/>
      <c r="AQ152" s="113"/>
      <c r="AU152" s="305"/>
      <c r="AV152" s="305"/>
      <c r="AW152" s="305"/>
      <c r="AX152" s="305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0"/>
    </row>
    <row r="153" spans="1:61" ht="13" customHeight="1">
      <c r="A153" s="171" t="s">
        <v>317</v>
      </c>
      <c r="B153" s="172">
        <v>6188010012</v>
      </c>
      <c r="C153" s="291" t="s">
        <v>318</v>
      </c>
      <c r="D153" s="313">
        <v>0.6</v>
      </c>
      <c r="E153" s="173">
        <v>100</v>
      </c>
      <c r="F153" s="160"/>
      <c r="G153" s="178" t="s">
        <v>74</v>
      </c>
      <c r="H153" s="174" t="s">
        <v>140</v>
      </c>
      <c r="I153" s="183" t="s">
        <v>319</v>
      </c>
      <c r="J153" s="184"/>
      <c r="K153" s="184"/>
      <c r="L153" s="184"/>
      <c r="M153" s="184"/>
      <c r="N153" s="184"/>
      <c r="O153" s="184"/>
      <c r="P153" s="184"/>
      <c r="Q153" s="184"/>
      <c r="R153" s="184"/>
      <c r="S153" s="185"/>
      <c r="T153" s="129"/>
      <c r="U153" s="392"/>
      <c r="V153" s="393"/>
      <c r="W153" s="129"/>
      <c r="X153" s="392"/>
      <c r="Y153" s="393"/>
      <c r="Z153" s="77"/>
      <c r="AA153" s="49"/>
      <c r="AB153" s="82"/>
      <c r="AC153" s="77"/>
      <c r="AD153" s="5">
        <f>SUM(U153,V153,X153,Y153,AB153)</f>
        <v>0</v>
      </c>
      <c r="AE153" s="117"/>
      <c r="AF153" s="117"/>
      <c r="AG153" s="111">
        <f t="shared" si="47"/>
        <v>0</v>
      </c>
      <c r="AH153" s="111"/>
      <c r="AI153" s="111">
        <f t="shared" si="48"/>
        <v>0</v>
      </c>
      <c r="AJ153" s="111"/>
      <c r="AK153" s="111">
        <f t="shared" si="52"/>
        <v>0</v>
      </c>
      <c r="AL153" s="112"/>
      <c r="AM153" s="113">
        <f t="shared" si="49"/>
        <v>0</v>
      </c>
      <c r="AN153" s="111"/>
      <c r="AO153" s="113">
        <f t="shared" si="50"/>
        <v>0</v>
      </c>
      <c r="AP153" s="111"/>
      <c r="AQ153" s="113">
        <f t="shared" si="4"/>
        <v>0</v>
      </c>
      <c r="AU153" s="305"/>
      <c r="AV153" s="305"/>
      <c r="AW153" s="305"/>
      <c r="AX153" s="305"/>
      <c r="AY153" s="114"/>
      <c r="AZ153" s="114"/>
      <c r="BA153" s="114">
        <v>0</v>
      </c>
      <c r="BB153" s="114">
        <f>IF($K$18&lt;BB$24,0,IF($K$18&gt;BB$25,0,$AU153))</f>
        <v>0</v>
      </c>
      <c r="BC153" s="114">
        <f>IF($K$18&lt;BC$24,0,IF($K$18&gt;BC$25,0,$AV153))</f>
        <v>0</v>
      </c>
      <c r="BD153" s="114">
        <f>IF($K$18&lt;BD$24,0,IF($K$18&gt;BD$25,0,$AW153))</f>
        <v>0</v>
      </c>
      <c r="BE153" s="114">
        <f>IF($K$18&lt;BE$24,0,IF($K$18&gt;BE$25,0,$AX153))</f>
        <v>0</v>
      </c>
      <c r="BF153" s="114">
        <f>IF($K$18&lt;BF$24,0,IF($K$18&gt;BF$25,0,$AY153))</f>
        <v>0</v>
      </c>
      <c r="BG153" s="114">
        <f>IF($K$18&lt;BG$24,0,IF($K$18&gt;BG$25,0,$AZ153))</f>
        <v>0</v>
      </c>
      <c r="BH153" s="114">
        <f>IF($K$18&lt;BH$24,0,IF($K$18&gt;BH$25,0,$BA153))</f>
        <v>0</v>
      </c>
      <c r="BI153" s="110">
        <f>SUM(BB153:BH153)</f>
        <v>0</v>
      </c>
    </row>
    <row r="154" spans="1:61" ht="13" customHeight="1">
      <c r="A154" s="138" t="s">
        <v>320</v>
      </c>
      <c r="B154" s="139">
        <v>6195010012</v>
      </c>
      <c r="C154" s="292" t="s">
        <v>321</v>
      </c>
      <c r="D154" s="317">
        <v>0.46</v>
      </c>
      <c r="E154" s="140">
        <v>100</v>
      </c>
      <c r="F154" s="336"/>
      <c r="G154" s="179" t="s">
        <v>81</v>
      </c>
      <c r="H154" s="214" t="s">
        <v>140</v>
      </c>
      <c r="I154" s="211" t="s">
        <v>322</v>
      </c>
      <c r="J154" s="212"/>
      <c r="K154" s="212"/>
      <c r="L154" s="212"/>
      <c r="M154" s="212"/>
      <c r="N154" s="212"/>
      <c r="O154" s="212"/>
      <c r="P154" s="212"/>
      <c r="Q154" s="212"/>
      <c r="R154" s="212"/>
      <c r="S154" s="213"/>
      <c r="T154" s="167"/>
      <c r="U154" s="383"/>
      <c r="V154" s="384"/>
      <c r="W154" s="167"/>
      <c r="X154" s="383"/>
      <c r="Y154" s="384"/>
      <c r="Z154" s="77"/>
      <c r="AA154" s="49"/>
      <c r="AB154" s="82"/>
      <c r="AC154" s="77"/>
      <c r="AD154" s="5">
        <f>SUM(U154,V154,X154,Y154,AB154)</f>
        <v>0</v>
      </c>
      <c r="AE154" s="117"/>
      <c r="AF154" s="117"/>
      <c r="AG154" s="111">
        <f t="shared" si="47"/>
        <v>0</v>
      </c>
      <c r="AH154" s="111"/>
      <c r="AI154" s="111">
        <f t="shared" si="48"/>
        <v>0</v>
      </c>
      <c r="AJ154" s="111"/>
      <c r="AK154" s="111">
        <f t="shared" si="52"/>
        <v>0</v>
      </c>
      <c r="AL154" s="112"/>
      <c r="AM154" s="113">
        <f t="shared" si="49"/>
        <v>0</v>
      </c>
      <c r="AN154" s="111"/>
      <c r="AO154" s="113">
        <f t="shared" si="50"/>
        <v>0</v>
      </c>
      <c r="AP154" s="111"/>
      <c r="AQ154" s="113">
        <f t="shared" si="4"/>
        <v>0</v>
      </c>
      <c r="AU154" s="305"/>
      <c r="AV154" s="305"/>
      <c r="AW154" s="305"/>
      <c r="AX154" s="305"/>
      <c r="AY154" s="114"/>
      <c r="AZ154" s="114"/>
      <c r="BA154" s="114">
        <v>0</v>
      </c>
      <c r="BB154" s="114">
        <f>IF($K$18&lt;BB$24,0,IF($K$18&gt;BB$25,0,$AU154))</f>
        <v>0</v>
      </c>
      <c r="BC154" s="114">
        <f>IF($K$18&lt;BC$24,0,IF($K$18&gt;BC$25,0,$AV154))</f>
        <v>0</v>
      </c>
      <c r="BD154" s="114">
        <f>IF($K$18&lt;BD$24,0,IF($K$18&gt;BD$25,0,$AW154))</f>
        <v>0</v>
      </c>
      <c r="BE154" s="114">
        <f>IF($K$18&lt;BE$24,0,IF($K$18&gt;BE$25,0,$AX154))</f>
        <v>0</v>
      </c>
      <c r="BF154" s="114">
        <f>IF($K$18&lt;BF$24,0,IF($K$18&gt;BF$25,0,$AY154))</f>
        <v>0</v>
      </c>
      <c r="BG154" s="114">
        <f>IF($K$18&lt;BG$24,0,IF($K$18&gt;BG$25,0,$AZ154))</f>
        <v>0</v>
      </c>
      <c r="BH154" s="114">
        <f>IF($K$18&lt;BH$24,0,IF($K$18&gt;BH$25,0,$BA154))</f>
        <v>0</v>
      </c>
      <c r="BI154" s="110">
        <f>SUM(BB154:BH154)</f>
        <v>0</v>
      </c>
    </row>
    <row r="155" spans="1:61" ht="15" customHeight="1">
      <c r="A155" s="328" t="s">
        <v>323</v>
      </c>
      <c r="B155" s="199"/>
      <c r="C155" s="147"/>
      <c r="D155" s="318"/>
      <c r="E155" s="200"/>
      <c r="F155" s="148"/>
      <c r="G155" s="149"/>
      <c r="H155" s="209"/>
      <c r="I155" s="335"/>
      <c r="J155" s="335"/>
      <c r="K155" s="335"/>
      <c r="L155" s="335"/>
      <c r="M155" s="335"/>
      <c r="N155" s="335"/>
      <c r="O155" s="335"/>
      <c r="P155" s="335"/>
      <c r="Q155" s="335"/>
      <c r="R155" s="335"/>
      <c r="S155" s="335"/>
      <c r="T155" s="129"/>
      <c r="U155" s="23"/>
      <c r="V155" s="23"/>
      <c r="W155" s="129"/>
      <c r="X155" s="23"/>
      <c r="Y155" s="290"/>
      <c r="Z155" s="77"/>
      <c r="AA155" s="3"/>
      <c r="AB155" s="137"/>
      <c r="AC155" s="77"/>
      <c r="AD155" s="5">
        <f>SUM(AD156:AD156)</f>
        <v>0</v>
      </c>
      <c r="AE155" s="117"/>
      <c r="AF155" s="117"/>
      <c r="AG155" s="111"/>
      <c r="AH155" s="111"/>
      <c r="AI155" s="111"/>
      <c r="AJ155" s="111"/>
      <c r="AK155" s="111"/>
      <c r="AL155" s="112"/>
      <c r="AM155" s="113"/>
      <c r="AN155" s="111"/>
      <c r="AO155" s="113"/>
      <c r="AP155" s="111"/>
      <c r="AQ155" s="113"/>
      <c r="AU155" s="305"/>
      <c r="AV155" s="305"/>
      <c r="AW155" s="305"/>
      <c r="AX155" s="305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0"/>
    </row>
    <row r="156" spans="1:61" ht="13" customHeight="1">
      <c r="A156" s="171" t="s">
        <v>324</v>
      </c>
      <c r="B156" s="172">
        <v>6083025009</v>
      </c>
      <c r="C156" s="291" t="s">
        <v>325</v>
      </c>
      <c r="D156" s="321">
        <v>0.24</v>
      </c>
      <c r="E156" s="173">
        <v>250</v>
      </c>
      <c r="F156" s="160"/>
      <c r="G156" s="224" t="s">
        <v>326</v>
      </c>
      <c r="H156" s="174" t="s">
        <v>108</v>
      </c>
      <c r="I156" s="183" t="s">
        <v>327</v>
      </c>
      <c r="J156" s="184"/>
      <c r="K156" s="184"/>
      <c r="L156" s="184"/>
      <c r="M156" s="184"/>
      <c r="N156" s="184"/>
      <c r="O156" s="184"/>
      <c r="P156" s="184"/>
      <c r="Q156" s="184"/>
      <c r="R156" s="184"/>
      <c r="S156" s="185"/>
      <c r="T156" s="129"/>
      <c r="U156" s="392"/>
      <c r="V156" s="393"/>
      <c r="W156" s="129"/>
      <c r="X156" s="392"/>
      <c r="Y156" s="393"/>
      <c r="Z156" s="77"/>
      <c r="AA156" s="49"/>
      <c r="AB156" s="82"/>
      <c r="AC156" s="77"/>
      <c r="AD156" s="5">
        <f>SUM(U156,V156,X156,Y156,AB156)</f>
        <v>0</v>
      </c>
      <c r="AE156" s="117"/>
      <c r="AF156" s="117"/>
      <c r="AG156" s="111">
        <f t="shared" ref="AG156:AG220" si="79">U156*E156</f>
        <v>0</v>
      </c>
      <c r="AH156" s="111"/>
      <c r="AI156" s="111">
        <f t="shared" ref="AI156:AI220" si="80">X156*E156</f>
        <v>0</v>
      </c>
      <c r="AJ156" s="111"/>
      <c r="AK156" s="111">
        <f t="shared" si="52"/>
        <v>0</v>
      </c>
      <c r="AL156" s="112"/>
      <c r="AM156" s="113">
        <f t="shared" ref="AM156:AM220" si="81">(U156*E156)*D156</f>
        <v>0</v>
      </c>
      <c r="AN156" s="111"/>
      <c r="AO156" s="113">
        <f t="shared" ref="AO156:AO220" si="82">(X156*E156)*D156</f>
        <v>0</v>
      </c>
      <c r="AP156" s="111"/>
      <c r="AQ156" s="113">
        <f t="shared" si="4"/>
        <v>0</v>
      </c>
      <c r="AU156" s="305"/>
      <c r="AV156" s="305"/>
      <c r="AW156" s="305"/>
      <c r="AX156" s="305"/>
      <c r="AY156" s="114"/>
      <c r="AZ156" s="114"/>
      <c r="BA156" s="114">
        <v>0</v>
      </c>
      <c r="BB156" s="114">
        <f>IF($K$18&lt;BB$24,0,IF($K$18&gt;BB$25,0,$AU156))</f>
        <v>0</v>
      </c>
      <c r="BC156" s="114">
        <f>IF($K$18&lt;BC$24,0,IF($K$18&gt;BC$25,0,$AV156))</f>
        <v>0</v>
      </c>
      <c r="BD156" s="114">
        <f>IF($K$18&lt;BD$24,0,IF($K$18&gt;BD$25,0,$AW156))</f>
        <v>0</v>
      </c>
      <c r="BE156" s="114">
        <f>IF($K$18&lt;BE$24,0,IF($K$18&gt;BE$25,0,$AX156))</f>
        <v>0</v>
      </c>
      <c r="BF156" s="114">
        <f>IF($K$18&lt;BF$24,0,IF($K$18&gt;BF$25,0,$AY156))</f>
        <v>0</v>
      </c>
      <c r="BG156" s="114">
        <f>IF($K$18&lt;BG$24,0,IF($K$18&gt;BG$25,0,$AZ156))</f>
        <v>0</v>
      </c>
      <c r="BH156" s="114">
        <f>IF($K$18&lt;BH$24,0,IF($K$18&gt;BH$25,0,$BA156))</f>
        <v>0</v>
      </c>
      <c r="BI156" s="110">
        <f>SUM(BB156:BH156)</f>
        <v>0</v>
      </c>
    </row>
    <row r="157" spans="1:61" ht="15" customHeight="1">
      <c r="A157" s="326" t="s">
        <v>328</v>
      </c>
      <c r="B157" s="142"/>
      <c r="C157" s="143"/>
      <c r="D157" s="315"/>
      <c r="E157" s="144"/>
      <c r="F157" s="148"/>
      <c r="G157" s="149"/>
      <c r="H157" s="145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29"/>
      <c r="U157" s="311"/>
      <c r="V157" s="311"/>
      <c r="W157" s="129"/>
      <c r="X157" s="311"/>
      <c r="Y157" s="312"/>
      <c r="Z157" s="77"/>
      <c r="AA157" s="3"/>
      <c r="AB157" s="137"/>
      <c r="AC157" s="77"/>
      <c r="AD157" s="5">
        <f>SUM(AD158:AD158)</f>
        <v>0</v>
      </c>
      <c r="AE157" s="117"/>
      <c r="AF157" s="117"/>
      <c r="AG157" s="111"/>
      <c r="AH157" s="111"/>
      <c r="AI157" s="111"/>
      <c r="AJ157" s="111"/>
      <c r="AK157" s="111"/>
      <c r="AL157" s="112"/>
      <c r="AM157" s="113"/>
      <c r="AN157" s="111"/>
      <c r="AO157" s="113"/>
      <c r="AP157" s="111"/>
      <c r="AQ157" s="113"/>
      <c r="AU157" s="305"/>
      <c r="AV157" s="305"/>
      <c r="AW157" s="305"/>
      <c r="AX157" s="305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0"/>
    </row>
    <row r="158" spans="1:61" ht="13" customHeight="1">
      <c r="A158" s="225" t="s">
        <v>329</v>
      </c>
      <c r="B158" s="226">
        <v>6153025009</v>
      </c>
      <c r="C158" s="293" t="s">
        <v>325</v>
      </c>
      <c r="D158" s="321">
        <v>0.22</v>
      </c>
      <c r="E158" s="228">
        <v>250</v>
      </c>
      <c r="F158" s="160"/>
      <c r="G158" s="224" t="s">
        <v>74</v>
      </c>
      <c r="H158" s="229" t="s">
        <v>108</v>
      </c>
      <c r="I158" s="230" t="s">
        <v>330</v>
      </c>
      <c r="J158" s="231"/>
      <c r="K158" s="231"/>
      <c r="L158" s="231"/>
      <c r="M158" s="231"/>
      <c r="N158" s="231"/>
      <c r="O158" s="231"/>
      <c r="P158" s="231"/>
      <c r="Q158" s="231"/>
      <c r="R158" s="231"/>
      <c r="S158" s="232"/>
      <c r="T158" s="129"/>
      <c r="U158" s="462"/>
      <c r="V158" s="463"/>
      <c r="W158" s="129"/>
      <c r="X158" s="462"/>
      <c r="Y158" s="463"/>
      <c r="Z158" s="77"/>
      <c r="AA158" s="49"/>
      <c r="AB158" s="82"/>
      <c r="AC158" s="77"/>
      <c r="AD158" s="5">
        <f>SUM(U158,V158,X158,Y158,AB158)</f>
        <v>0</v>
      </c>
      <c r="AE158" s="117"/>
      <c r="AF158" s="117"/>
      <c r="AG158" s="111">
        <f t="shared" si="79"/>
        <v>0</v>
      </c>
      <c r="AH158" s="111"/>
      <c r="AI158" s="111">
        <f t="shared" si="80"/>
        <v>0</v>
      </c>
      <c r="AJ158" s="111"/>
      <c r="AK158" s="111">
        <f t="shared" ref="AK158:AK220" si="83">SUM(AG158,AI158)</f>
        <v>0</v>
      </c>
      <c r="AL158" s="112"/>
      <c r="AM158" s="113">
        <f t="shared" si="81"/>
        <v>0</v>
      </c>
      <c r="AN158" s="111"/>
      <c r="AO158" s="113">
        <f t="shared" si="82"/>
        <v>0</v>
      </c>
      <c r="AP158" s="111"/>
      <c r="AQ158" s="113">
        <f t="shared" si="4"/>
        <v>0</v>
      </c>
      <c r="AU158" s="305"/>
      <c r="AV158" s="305"/>
      <c r="AW158" s="305"/>
      <c r="AX158" s="305"/>
      <c r="AY158" s="114"/>
      <c r="AZ158" s="114"/>
      <c r="BA158" s="114">
        <v>0</v>
      </c>
      <c r="BB158" s="114">
        <f>IF($K$18&lt;BB$24,0,IF($K$18&gt;BB$25,0,$AU158))</f>
        <v>0</v>
      </c>
      <c r="BC158" s="114">
        <f>IF($K$18&lt;BC$24,0,IF($K$18&gt;BC$25,0,$AV158))</f>
        <v>0</v>
      </c>
      <c r="BD158" s="114">
        <f>IF($K$18&lt;BD$24,0,IF($K$18&gt;BD$25,0,$AW158))</f>
        <v>0</v>
      </c>
      <c r="BE158" s="114">
        <f>IF($K$18&lt;BE$24,0,IF($K$18&gt;BE$25,0,$AX158))</f>
        <v>0</v>
      </c>
      <c r="BF158" s="114">
        <f>IF($K$18&lt;BF$24,0,IF($K$18&gt;BF$25,0,$AY158))</f>
        <v>0</v>
      </c>
      <c r="BG158" s="114">
        <f>IF($K$18&lt;BG$24,0,IF($K$18&gt;BG$25,0,$AZ158))</f>
        <v>0</v>
      </c>
      <c r="BH158" s="114">
        <f>IF($K$18&lt;BH$24,0,IF($K$18&gt;BH$25,0,$BA158))</f>
        <v>0</v>
      </c>
      <c r="BI158" s="110">
        <f>SUM(BB158:BH158)</f>
        <v>0</v>
      </c>
    </row>
    <row r="159" spans="1:61" ht="5" customHeight="1">
      <c r="A159" s="233"/>
      <c r="B159" s="234"/>
      <c r="C159" s="235"/>
      <c r="D159" s="322"/>
      <c r="E159" s="236"/>
      <c r="F159" s="149"/>
      <c r="G159" s="237"/>
      <c r="H159" s="238"/>
      <c r="I159" s="239"/>
      <c r="J159" s="239"/>
      <c r="K159" s="239"/>
      <c r="L159" s="239"/>
      <c r="M159" s="239"/>
      <c r="N159" s="231"/>
      <c r="O159" s="231"/>
      <c r="P159" s="231"/>
      <c r="Q159" s="231"/>
      <c r="R159" s="231"/>
      <c r="S159" s="231"/>
      <c r="T159" s="129"/>
      <c r="U159" s="312"/>
      <c r="V159" s="312"/>
      <c r="W159" s="129"/>
      <c r="X159" s="312"/>
      <c r="Y159" s="312"/>
      <c r="Z159" s="77"/>
      <c r="AA159" s="3"/>
      <c r="AB159" s="137"/>
      <c r="AC159" s="77"/>
      <c r="AD159" s="5">
        <f>SUM(AD160:AD210)</f>
        <v>0</v>
      </c>
      <c r="AE159" s="117"/>
      <c r="AF159" s="117"/>
      <c r="AG159" s="111"/>
      <c r="AH159" s="111"/>
      <c r="AI159" s="111"/>
      <c r="AJ159" s="111"/>
      <c r="AK159" s="111"/>
      <c r="AL159" s="112"/>
      <c r="AM159" s="113"/>
      <c r="AN159" s="111"/>
      <c r="AO159" s="113"/>
      <c r="AP159" s="111"/>
      <c r="AQ159" s="113"/>
      <c r="AU159" s="305"/>
      <c r="AV159" s="305"/>
      <c r="AW159" s="305"/>
      <c r="AX159" s="305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0"/>
    </row>
    <row r="160" spans="1:61" ht="15" customHeight="1">
      <c r="A160" s="250" t="s">
        <v>331</v>
      </c>
      <c r="B160" s="251"/>
      <c r="C160" s="252"/>
      <c r="D160" s="323"/>
      <c r="E160" s="253"/>
      <c r="F160" s="254"/>
      <c r="G160" s="254"/>
      <c r="H160" s="254"/>
      <c r="I160" s="255"/>
      <c r="J160" s="255"/>
      <c r="K160" s="255"/>
      <c r="L160" s="255"/>
      <c r="M160" s="256"/>
      <c r="N160" s="257"/>
      <c r="O160" s="258"/>
      <c r="P160" s="257"/>
      <c r="Q160" s="257"/>
      <c r="R160" s="258"/>
      <c r="S160" s="257"/>
      <c r="T160" s="257"/>
      <c r="U160" s="258"/>
      <c r="V160" s="257"/>
      <c r="W160" s="257"/>
      <c r="X160" s="258"/>
      <c r="Y160" s="259"/>
      <c r="Z160" s="52"/>
      <c r="AA160" s="39"/>
      <c r="AB160" s="40"/>
      <c r="AC160" s="41"/>
      <c r="AD160" s="5">
        <f>SUM(AD161:AD210)</f>
        <v>0</v>
      </c>
      <c r="AE160" s="23"/>
      <c r="AF160" s="128"/>
      <c r="AG160" s="111"/>
      <c r="AH160" s="294"/>
      <c r="AI160" s="111"/>
      <c r="AJ160" s="294"/>
      <c r="AK160" s="111"/>
      <c r="AL160" s="295"/>
      <c r="AM160" s="113"/>
      <c r="AN160" s="294"/>
      <c r="AO160" s="113"/>
      <c r="AP160" s="294"/>
      <c r="AQ160" s="113"/>
      <c r="AU160" s="305"/>
      <c r="AV160" s="305"/>
      <c r="AW160" s="305"/>
      <c r="AX160" s="305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7"/>
    </row>
    <row r="161" spans="1:61" ht="15" customHeight="1">
      <c r="A161" s="326" t="s">
        <v>332</v>
      </c>
      <c r="B161" s="142"/>
      <c r="C161" s="143"/>
      <c r="D161" s="315"/>
      <c r="E161" s="144"/>
      <c r="F161" s="148"/>
      <c r="G161" s="180"/>
      <c r="H161" s="145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29"/>
      <c r="U161" s="311"/>
      <c r="V161" s="311"/>
      <c r="W161" s="129"/>
      <c r="X161" s="311"/>
      <c r="Y161" s="312"/>
      <c r="Z161" s="77"/>
      <c r="AA161" s="3"/>
      <c r="AB161" s="137"/>
      <c r="AC161" s="77"/>
      <c r="AD161" s="5">
        <f>SUM(AD162:AD165)</f>
        <v>0</v>
      </c>
      <c r="AE161" s="117"/>
      <c r="AF161" s="117"/>
      <c r="AG161" s="111"/>
      <c r="AH161" s="111"/>
      <c r="AI161" s="111"/>
      <c r="AJ161" s="111"/>
      <c r="AK161" s="111"/>
      <c r="AL161" s="112"/>
      <c r="AM161" s="113"/>
      <c r="AN161" s="111"/>
      <c r="AO161" s="113"/>
      <c r="AP161" s="111"/>
      <c r="AQ161" s="113"/>
      <c r="AU161" s="305"/>
      <c r="AV161" s="305"/>
      <c r="AW161" s="305"/>
      <c r="AX161" s="305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0"/>
    </row>
    <row r="162" spans="1:61" ht="13" customHeight="1">
      <c r="A162" s="171" t="s">
        <v>333</v>
      </c>
      <c r="B162" s="172">
        <v>6165010012</v>
      </c>
      <c r="C162" s="291" t="s">
        <v>318</v>
      </c>
      <c r="D162" s="313">
        <v>0.63</v>
      </c>
      <c r="E162" s="173">
        <v>100</v>
      </c>
      <c r="F162" s="98"/>
      <c r="G162" s="178" t="s">
        <v>74</v>
      </c>
      <c r="H162" s="174" t="s">
        <v>140</v>
      </c>
      <c r="I162" s="186" t="s">
        <v>334</v>
      </c>
      <c r="J162" s="187"/>
      <c r="K162" s="187"/>
      <c r="L162" s="187"/>
      <c r="M162" s="187"/>
      <c r="N162" s="187"/>
      <c r="O162" s="187"/>
      <c r="P162" s="187"/>
      <c r="Q162" s="187"/>
      <c r="R162" s="187"/>
      <c r="S162" s="188"/>
      <c r="T162" s="129"/>
      <c r="U162" s="381"/>
      <c r="V162" s="382"/>
      <c r="W162" s="129"/>
      <c r="X162" s="392"/>
      <c r="Y162" s="393"/>
      <c r="Z162" s="77"/>
      <c r="AA162" s="49"/>
      <c r="AB162" s="82"/>
      <c r="AC162" s="77"/>
      <c r="AD162" s="5">
        <f>SUM(U162,V162,X162,Y162,AB162)</f>
        <v>0</v>
      </c>
      <c r="AE162" s="117"/>
      <c r="AF162" s="117"/>
      <c r="AG162" s="111">
        <f t="shared" si="79"/>
        <v>0</v>
      </c>
      <c r="AH162" s="111"/>
      <c r="AI162" s="111">
        <f t="shared" si="80"/>
        <v>0</v>
      </c>
      <c r="AJ162" s="111"/>
      <c r="AK162" s="111">
        <f t="shared" si="83"/>
        <v>0</v>
      </c>
      <c r="AL162" s="112"/>
      <c r="AM162" s="113">
        <f t="shared" si="81"/>
        <v>0</v>
      </c>
      <c r="AN162" s="111"/>
      <c r="AO162" s="113">
        <f t="shared" si="82"/>
        <v>0</v>
      </c>
      <c r="AP162" s="111"/>
      <c r="AQ162" s="113">
        <f t="shared" si="4"/>
        <v>0</v>
      </c>
      <c r="AU162" s="305"/>
      <c r="AV162" s="305"/>
      <c r="AW162" s="305"/>
      <c r="AX162" s="305"/>
      <c r="AY162" s="114"/>
      <c r="AZ162" s="114"/>
      <c r="BA162" s="114">
        <v>0</v>
      </c>
      <c r="BB162" s="114">
        <f>IF($K$18&lt;BB$24,0,IF($K$18&gt;BB$25,0,$AU162))</f>
        <v>0</v>
      </c>
      <c r="BC162" s="114">
        <f>IF($K$18&lt;BC$24,0,IF($K$18&gt;BC$25,0,$AV162))</f>
        <v>0</v>
      </c>
      <c r="BD162" s="114">
        <f>IF($K$18&lt;BD$24,0,IF($K$18&gt;BD$25,0,$AW162))</f>
        <v>0</v>
      </c>
      <c r="BE162" s="114">
        <f>IF($K$18&lt;BE$24,0,IF($K$18&gt;BE$25,0,$AX162))</f>
        <v>0</v>
      </c>
      <c r="BF162" s="114">
        <f>IF($K$18&lt;BF$24,0,IF($K$18&gt;BF$25,0,$AY162))</f>
        <v>0</v>
      </c>
      <c r="BG162" s="114">
        <f>IF($K$18&lt;BG$24,0,IF($K$18&gt;BG$25,0,$AZ162))</f>
        <v>0</v>
      </c>
      <c r="BH162" s="114">
        <f>IF($K$18&lt;BH$24,0,IF($K$18&gt;BH$25,0,$BA162))</f>
        <v>0</v>
      </c>
      <c r="BI162" s="110">
        <f>SUM(BB162:BH162)</f>
        <v>0</v>
      </c>
    </row>
    <row r="163" spans="1:61" ht="13" customHeight="1">
      <c r="A163" s="95" t="s">
        <v>335</v>
      </c>
      <c r="B163" s="94">
        <v>6169010012</v>
      </c>
      <c r="C163" s="96" t="s">
        <v>318</v>
      </c>
      <c r="D163" s="314">
        <v>0.48</v>
      </c>
      <c r="E163" s="97">
        <v>100</v>
      </c>
      <c r="F163" s="98"/>
      <c r="G163" s="181" t="s">
        <v>74</v>
      </c>
      <c r="H163" s="136" t="s">
        <v>140</v>
      </c>
      <c r="I163" s="196" t="s">
        <v>336</v>
      </c>
      <c r="J163" s="197"/>
      <c r="K163" s="197"/>
      <c r="L163" s="197"/>
      <c r="M163" s="197"/>
      <c r="N163" s="197"/>
      <c r="O163" s="197"/>
      <c r="P163" s="197"/>
      <c r="Q163" s="197"/>
      <c r="R163" s="197"/>
      <c r="S163" s="198"/>
      <c r="T163" s="129"/>
      <c r="U163" s="377"/>
      <c r="V163" s="378"/>
      <c r="W163" s="129"/>
      <c r="X163" s="379"/>
      <c r="Y163" s="380"/>
      <c r="Z163" s="77"/>
      <c r="AA163" s="49"/>
      <c r="AB163" s="82"/>
      <c r="AC163" s="77"/>
      <c r="AD163" s="5">
        <f>SUM(U163,V163,X163,Y163,AB163)</f>
        <v>0</v>
      </c>
      <c r="AE163" s="117"/>
      <c r="AF163" s="117"/>
      <c r="AG163" s="111">
        <f t="shared" si="79"/>
        <v>0</v>
      </c>
      <c r="AH163" s="111"/>
      <c r="AI163" s="111">
        <f t="shared" si="80"/>
        <v>0</v>
      </c>
      <c r="AJ163" s="111"/>
      <c r="AK163" s="111">
        <f t="shared" si="83"/>
        <v>0</v>
      </c>
      <c r="AL163" s="112"/>
      <c r="AM163" s="113">
        <f t="shared" si="81"/>
        <v>0</v>
      </c>
      <c r="AN163" s="111"/>
      <c r="AO163" s="113">
        <f t="shared" si="82"/>
        <v>0</v>
      </c>
      <c r="AP163" s="111"/>
      <c r="AQ163" s="113">
        <f t="shared" si="4"/>
        <v>0</v>
      </c>
      <c r="AU163" s="305"/>
      <c r="AV163" s="305"/>
      <c r="AW163" s="305"/>
      <c r="AX163" s="305"/>
      <c r="AY163" s="114"/>
      <c r="AZ163" s="114"/>
      <c r="BA163" s="114">
        <v>0</v>
      </c>
      <c r="BB163" s="114">
        <f>IF($K$18&lt;BB$24,0,IF($K$18&gt;BB$25,0,$AU163))</f>
        <v>0</v>
      </c>
      <c r="BC163" s="114">
        <f>IF($K$18&lt;BC$24,0,IF($K$18&gt;BC$25,0,$AV163))</f>
        <v>0</v>
      </c>
      <c r="BD163" s="114">
        <f>IF($K$18&lt;BD$24,0,IF($K$18&gt;BD$25,0,$AW163))</f>
        <v>0</v>
      </c>
      <c r="BE163" s="114">
        <f>IF($K$18&lt;BE$24,0,IF($K$18&gt;BE$25,0,$AX163))</f>
        <v>0</v>
      </c>
      <c r="BF163" s="114">
        <f>IF($K$18&lt;BF$24,0,IF($K$18&gt;BF$25,0,$AY163))</f>
        <v>0</v>
      </c>
      <c r="BG163" s="114">
        <f>IF($K$18&lt;BG$24,0,IF($K$18&gt;BG$25,0,$AZ163))</f>
        <v>0</v>
      </c>
      <c r="BH163" s="114">
        <f>IF($K$18&lt;BH$24,0,IF($K$18&gt;BH$25,0,$BA163))</f>
        <v>0</v>
      </c>
      <c r="BI163" s="110">
        <f>SUM(BB163:BH163)</f>
        <v>0</v>
      </c>
    </row>
    <row r="164" spans="1:61" ht="13" customHeight="1">
      <c r="A164" s="95" t="s">
        <v>337</v>
      </c>
      <c r="B164" s="94">
        <v>6175510012</v>
      </c>
      <c r="C164" s="96" t="s">
        <v>318</v>
      </c>
      <c r="D164" s="314">
        <v>0.55000000000000004</v>
      </c>
      <c r="E164" s="97">
        <v>100</v>
      </c>
      <c r="F164" s="98"/>
      <c r="G164" s="181" t="s">
        <v>88</v>
      </c>
      <c r="H164" s="136" t="s">
        <v>140</v>
      </c>
      <c r="I164" s="196" t="s">
        <v>338</v>
      </c>
      <c r="J164" s="197"/>
      <c r="K164" s="197"/>
      <c r="L164" s="197"/>
      <c r="M164" s="197"/>
      <c r="N164" s="197"/>
      <c r="O164" s="197"/>
      <c r="P164" s="197"/>
      <c r="Q164" s="197"/>
      <c r="R164" s="197"/>
      <c r="S164" s="198"/>
      <c r="T164" s="129"/>
      <c r="U164" s="377"/>
      <c r="V164" s="378"/>
      <c r="W164" s="129"/>
      <c r="X164" s="379"/>
      <c r="Y164" s="380"/>
      <c r="Z164" s="77"/>
      <c r="AA164" s="49"/>
      <c r="AB164" s="82"/>
      <c r="AC164" s="77"/>
      <c r="AD164" s="5">
        <f>SUM(U164,V164,X164,Y164,AB164)</f>
        <v>0</v>
      </c>
      <c r="AE164" s="117"/>
      <c r="AF164" s="117"/>
      <c r="AG164" s="111">
        <f t="shared" si="79"/>
        <v>0</v>
      </c>
      <c r="AH164" s="111"/>
      <c r="AI164" s="111">
        <f t="shared" si="80"/>
        <v>0</v>
      </c>
      <c r="AJ164" s="111"/>
      <c r="AK164" s="111">
        <f t="shared" si="83"/>
        <v>0</v>
      </c>
      <c r="AL164" s="112"/>
      <c r="AM164" s="113">
        <f t="shared" si="81"/>
        <v>0</v>
      </c>
      <c r="AN164" s="111"/>
      <c r="AO164" s="113">
        <f t="shared" si="82"/>
        <v>0</v>
      </c>
      <c r="AP164" s="111"/>
      <c r="AQ164" s="113">
        <f t="shared" si="4"/>
        <v>0</v>
      </c>
      <c r="AU164" s="305"/>
      <c r="AV164" s="305"/>
      <c r="AW164" s="305"/>
      <c r="AX164" s="305"/>
      <c r="AY164" s="114"/>
      <c r="AZ164" s="114"/>
      <c r="BA164" s="114">
        <v>0</v>
      </c>
      <c r="BB164" s="114">
        <f>IF($K$18&lt;BB$24,0,IF($K$18&gt;BB$25,0,$AU164))</f>
        <v>0</v>
      </c>
      <c r="BC164" s="114">
        <f>IF($K$18&lt;BC$24,0,IF($K$18&gt;BC$25,0,$AV164))</f>
        <v>0</v>
      </c>
      <c r="BD164" s="114">
        <f>IF($K$18&lt;BD$24,0,IF($K$18&gt;BD$25,0,$AW164))</f>
        <v>0</v>
      </c>
      <c r="BE164" s="114">
        <f>IF($K$18&lt;BE$24,0,IF($K$18&gt;BE$25,0,$AX164))</f>
        <v>0</v>
      </c>
      <c r="BF164" s="114">
        <f>IF($K$18&lt;BF$24,0,IF($K$18&gt;BF$25,0,$AY164))</f>
        <v>0</v>
      </c>
      <c r="BG164" s="114">
        <f>IF($K$18&lt;BG$24,0,IF($K$18&gt;BG$25,0,$AZ164))</f>
        <v>0</v>
      </c>
      <c r="BH164" s="114">
        <f>IF($K$18&lt;BH$24,0,IF($K$18&gt;BH$25,0,$BA164))</f>
        <v>0</v>
      </c>
      <c r="BI164" s="110">
        <f>SUM(BB164:BH164)</f>
        <v>0</v>
      </c>
    </row>
    <row r="165" spans="1:61" ht="13" customHeight="1">
      <c r="A165" s="138" t="s">
        <v>339</v>
      </c>
      <c r="B165" s="139">
        <v>6184910012</v>
      </c>
      <c r="C165" s="165" t="s">
        <v>318</v>
      </c>
      <c r="D165" s="317">
        <v>0.59</v>
      </c>
      <c r="E165" s="140">
        <v>100</v>
      </c>
      <c r="F165" s="161"/>
      <c r="G165" s="179" t="s">
        <v>74</v>
      </c>
      <c r="H165" s="214" t="s">
        <v>140</v>
      </c>
      <c r="I165" s="211" t="s">
        <v>340</v>
      </c>
      <c r="J165" s="212"/>
      <c r="K165" s="212"/>
      <c r="L165" s="212"/>
      <c r="M165" s="212"/>
      <c r="N165" s="212"/>
      <c r="O165" s="212"/>
      <c r="P165" s="212"/>
      <c r="Q165" s="212"/>
      <c r="R165" s="212"/>
      <c r="S165" s="213"/>
      <c r="T165" s="129"/>
      <c r="U165" s="383"/>
      <c r="V165" s="384"/>
      <c r="W165" s="167"/>
      <c r="X165" s="383"/>
      <c r="Y165" s="384"/>
      <c r="Z165" s="77"/>
      <c r="AA165" s="49"/>
      <c r="AB165" s="82"/>
      <c r="AC165" s="77"/>
      <c r="AD165" s="5">
        <f>SUM(U165,V165,X165,Y165,AB165)</f>
        <v>0</v>
      </c>
      <c r="AE165" s="117"/>
      <c r="AF165" s="117"/>
      <c r="AG165" s="111">
        <f t="shared" si="79"/>
        <v>0</v>
      </c>
      <c r="AH165" s="111"/>
      <c r="AI165" s="111">
        <f t="shared" si="80"/>
        <v>0</v>
      </c>
      <c r="AJ165" s="111"/>
      <c r="AK165" s="111">
        <f t="shared" si="83"/>
        <v>0</v>
      </c>
      <c r="AL165" s="112"/>
      <c r="AM165" s="113">
        <f t="shared" si="81"/>
        <v>0</v>
      </c>
      <c r="AN165" s="111"/>
      <c r="AO165" s="113">
        <f t="shared" si="82"/>
        <v>0</v>
      </c>
      <c r="AP165" s="111"/>
      <c r="AQ165" s="113">
        <f t="shared" si="4"/>
        <v>0</v>
      </c>
      <c r="AU165" s="305"/>
      <c r="AV165" s="305"/>
      <c r="AW165" s="305"/>
      <c r="AX165" s="305"/>
      <c r="AY165" s="114"/>
      <c r="AZ165" s="114"/>
      <c r="BA165" s="114">
        <v>0</v>
      </c>
      <c r="BB165" s="114">
        <f>IF($K$18&lt;BB$24,0,IF($K$18&gt;BB$25,0,$AU165))</f>
        <v>0</v>
      </c>
      <c r="BC165" s="114">
        <f>IF($K$18&lt;BC$24,0,IF($K$18&gt;BC$25,0,$AV165))</f>
        <v>0</v>
      </c>
      <c r="BD165" s="114">
        <f>IF($K$18&lt;BD$24,0,IF($K$18&gt;BD$25,0,$AW165))</f>
        <v>0</v>
      </c>
      <c r="BE165" s="114">
        <f>IF($K$18&lt;BE$24,0,IF($K$18&gt;BE$25,0,$AX165))</f>
        <v>0</v>
      </c>
      <c r="BF165" s="114">
        <f>IF($K$18&lt;BF$24,0,IF($K$18&gt;BF$25,0,$AY165))</f>
        <v>0</v>
      </c>
      <c r="BG165" s="114">
        <f>IF($K$18&lt;BG$24,0,IF($K$18&gt;BG$25,0,$AZ165))</f>
        <v>0</v>
      </c>
      <c r="BH165" s="114">
        <f>IF($K$18&lt;BH$24,0,IF($K$18&gt;BH$25,0,$BA165))</f>
        <v>0</v>
      </c>
      <c r="BI165" s="110">
        <f>SUM(BB165:BH165)</f>
        <v>0</v>
      </c>
    </row>
    <row r="166" spans="1:61" ht="15" customHeight="1">
      <c r="A166" s="326" t="s">
        <v>341</v>
      </c>
      <c r="B166" s="142"/>
      <c r="C166" s="143"/>
      <c r="D166" s="315"/>
      <c r="E166" s="144"/>
      <c r="F166" s="148"/>
      <c r="G166" s="149"/>
      <c r="H166" s="145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29"/>
      <c r="U166" s="311"/>
      <c r="V166" s="311"/>
      <c r="W166" s="129"/>
      <c r="X166" s="311"/>
      <c r="Y166" s="312"/>
      <c r="Z166" s="77"/>
      <c r="AA166" s="3"/>
      <c r="AB166" s="137"/>
      <c r="AC166" s="77"/>
      <c r="AD166" s="5">
        <f>SUM(AD167:AD167)</f>
        <v>0</v>
      </c>
      <c r="AE166" s="117"/>
      <c r="AF166" s="117"/>
      <c r="AG166" s="111"/>
      <c r="AH166" s="111"/>
      <c r="AI166" s="111"/>
      <c r="AJ166" s="111"/>
      <c r="AK166" s="111"/>
      <c r="AL166" s="112"/>
      <c r="AM166" s="113"/>
      <c r="AN166" s="111"/>
      <c r="AO166" s="113"/>
      <c r="AP166" s="111"/>
      <c r="AQ166" s="113"/>
      <c r="AU166" s="305"/>
      <c r="AV166" s="305"/>
      <c r="AW166" s="305"/>
      <c r="AX166" s="305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0"/>
    </row>
    <row r="167" spans="1:61" ht="13" customHeight="1">
      <c r="A167" s="171" t="s">
        <v>342</v>
      </c>
      <c r="B167" s="172">
        <v>6161310012</v>
      </c>
      <c r="C167" s="166" t="s">
        <v>318</v>
      </c>
      <c r="D167" s="313">
        <v>0.67</v>
      </c>
      <c r="E167" s="173">
        <v>100</v>
      </c>
      <c r="F167" s="160"/>
      <c r="G167" s="224" t="s">
        <v>81</v>
      </c>
      <c r="H167" s="174" t="s">
        <v>140</v>
      </c>
      <c r="I167" s="183" t="s">
        <v>343</v>
      </c>
      <c r="J167" s="184"/>
      <c r="K167" s="184"/>
      <c r="L167" s="184"/>
      <c r="M167" s="184"/>
      <c r="N167" s="184"/>
      <c r="O167" s="184"/>
      <c r="P167" s="184"/>
      <c r="Q167" s="184"/>
      <c r="R167" s="184"/>
      <c r="S167" s="185"/>
      <c r="T167" s="129"/>
      <c r="U167" s="392"/>
      <c r="V167" s="393"/>
      <c r="W167" s="129"/>
      <c r="X167" s="392"/>
      <c r="Y167" s="393"/>
      <c r="Z167" s="77"/>
      <c r="AA167" s="49"/>
      <c r="AB167" s="82"/>
      <c r="AC167" s="77"/>
      <c r="AD167" s="5">
        <f>SUM(U167,V167,X167,Y167,AB167)</f>
        <v>0</v>
      </c>
      <c r="AE167" s="117"/>
      <c r="AF167" s="117"/>
      <c r="AG167" s="111">
        <f t="shared" si="79"/>
        <v>0</v>
      </c>
      <c r="AH167" s="111"/>
      <c r="AI167" s="111">
        <f t="shared" si="80"/>
        <v>0</v>
      </c>
      <c r="AJ167" s="111"/>
      <c r="AK167" s="111">
        <f t="shared" si="83"/>
        <v>0</v>
      </c>
      <c r="AL167" s="112"/>
      <c r="AM167" s="113">
        <f t="shared" si="81"/>
        <v>0</v>
      </c>
      <c r="AN167" s="111"/>
      <c r="AO167" s="113">
        <f t="shared" si="82"/>
        <v>0</v>
      </c>
      <c r="AP167" s="111"/>
      <c r="AQ167" s="113">
        <f t="shared" si="4"/>
        <v>0</v>
      </c>
      <c r="AU167" s="305"/>
      <c r="AV167" s="305"/>
      <c r="AW167" s="305"/>
      <c r="AX167" s="305"/>
      <c r="AY167" s="114"/>
      <c r="AZ167" s="114"/>
      <c r="BA167" s="114">
        <v>0</v>
      </c>
      <c r="BB167" s="114">
        <f>IF($K$18&lt;BB$24,0,IF($K$18&gt;BB$25,0,$AU167))</f>
        <v>0</v>
      </c>
      <c r="BC167" s="114">
        <f>IF($K$18&lt;BC$24,0,IF($K$18&gt;BC$25,0,$AV167))</f>
        <v>0</v>
      </c>
      <c r="BD167" s="114">
        <f>IF($K$18&lt;BD$24,0,IF($K$18&gt;BD$25,0,$AW167))</f>
        <v>0</v>
      </c>
      <c r="BE167" s="114">
        <f>IF($K$18&lt;BE$24,0,IF($K$18&gt;BE$25,0,$AX167))</f>
        <v>0</v>
      </c>
      <c r="BF167" s="114">
        <f>IF($K$18&lt;BF$24,0,IF($K$18&gt;BF$25,0,$AY167))</f>
        <v>0</v>
      </c>
      <c r="BG167" s="114">
        <f>IF($K$18&lt;BG$24,0,IF($K$18&gt;BG$25,0,$AZ167))</f>
        <v>0</v>
      </c>
      <c r="BH167" s="114">
        <f>IF($K$18&lt;BH$24,0,IF($K$18&gt;BH$25,0,$BA167))</f>
        <v>0</v>
      </c>
      <c r="BI167" s="110">
        <f>SUM(BB167:BH167)</f>
        <v>0</v>
      </c>
    </row>
    <row r="168" spans="1:61" ht="15" customHeight="1">
      <c r="A168" s="326" t="s">
        <v>344</v>
      </c>
      <c r="B168" s="142"/>
      <c r="C168" s="143"/>
      <c r="D168" s="315"/>
      <c r="E168" s="144"/>
      <c r="F168" s="148"/>
      <c r="G168" s="180"/>
      <c r="H168" s="145"/>
      <c r="I168" s="190"/>
      <c r="J168" s="190"/>
      <c r="K168" s="190"/>
      <c r="L168" s="190"/>
      <c r="M168" s="190"/>
      <c r="N168" s="190"/>
      <c r="O168" s="190"/>
      <c r="P168" s="190"/>
      <c r="Q168" s="190"/>
      <c r="R168" s="190"/>
      <c r="S168" s="190"/>
      <c r="T168" s="129"/>
      <c r="U168" s="311"/>
      <c r="V168" s="311"/>
      <c r="W168" s="129"/>
      <c r="X168" s="311"/>
      <c r="Y168" s="312"/>
      <c r="Z168" s="77"/>
      <c r="AA168" s="3"/>
      <c r="AB168" s="137"/>
      <c r="AC168" s="77"/>
      <c r="AD168" s="5">
        <f>SUM(AD169:AD179)</f>
        <v>0</v>
      </c>
      <c r="AE168" s="117"/>
      <c r="AF168" s="117"/>
      <c r="AG168" s="111"/>
      <c r="AH168" s="111"/>
      <c r="AI168" s="111"/>
      <c r="AJ168" s="111"/>
      <c r="AK168" s="111"/>
      <c r="AL168" s="112"/>
      <c r="AM168" s="113"/>
      <c r="AN168" s="111"/>
      <c r="AO168" s="113"/>
      <c r="AP168" s="111"/>
      <c r="AQ168" s="113"/>
      <c r="AU168" s="305"/>
      <c r="AV168" s="305"/>
      <c r="AW168" s="305"/>
      <c r="AX168" s="305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0"/>
    </row>
    <row r="169" spans="1:61" ht="13" customHeight="1">
      <c r="A169" s="171" t="s">
        <v>345</v>
      </c>
      <c r="B169" s="172">
        <v>6161010012</v>
      </c>
      <c r="C169" s="166" t="s">
        <v>318</v>
      </c>
      <c r="D169" s="313">
        <v>0.61</v>
      </c>
      <c r="E169" s="173">
        <v>100</v>
      </c>
      <c r="F169" s="161"/>
      <c r="G169" s="178" t="s">
        <v>74</v>
      </c>
      <c r="H169" s="174" t="s">
        <v>89</v>
      </c>
      <c r="I169" s="186" t="s">
        <v>346</v>
      </c>
      <c r="J169" s="187"/>
      <c r="K169" s="187"/>
      <c r="L169" s="187"/>
      <c r="M169" s="187"/>
      <c r="N169" s="187"/>
      <c r="O169" s="187"/>
      <c r="P169" s="187"/>
      <c r="Q169" s="187"/>
      <c r="R169" s="187"/>
      <c r="S169" s="188"/>
      <c r="T169" s="129"/>
      <c r="U169" s="394"/>
      <c r="V169" s="395"/>
      <c r="W169" s="167"/>
      <c r="X169" s="394"/>
      <c r="Y169" s="395"/>
      <c r="Z169" s="77"/>
      <c r="AA169" s="49"/>
      <c r="AB169" s="82"/>
      <c r="AC169" s="77"/>
      <c r="AD169" s="5">
        <f t="shared" ref="AD169:AD179" si="84">SUM(U169,V169,X169,Y169,AB169)</f>
        <v>0</v>
      </c>
      <c r="AE169" s="117"/>
      <c r="AF169" s="117"/>
      <c r="AG169" s="111">
        <f t="shared" si="79"/>
        <v>0</v>
      </c>
      <c r="AH169" s="111"/>
      <c r="AI169" s="111">
        <f t="shared" si="80"/>
        <v>0</v>
      </c>
      <c r="AJ169" s="111"/>
      <c r="AK169" s="111">
        <f t="shared" si="83"/>
        <v>0</v>
      </c>
      <c r="AL169" s="112"/>
      <c r="AM169" s="113">
        <f t="shared" si="81"/>
        <v>0</v>
      </c>
      <c r="AN169" s="111"/>
      <c r="AO169" s="113">
        <f t="shared" si="82"/>
        <v>0</v>
      </c>
      <c r="AP169" s="111"/>
      <c r="AQ169" s="113">
        <f t="shared" si="4"/>
        <v>0</v>
      </c>
      <c r="AU169" s="305"/>
      <c r="AV169" s="305"/>
      <c r="AW169" s="305"/>
      <c r="AX169" s="305"/>
      <c r="AY169" s="114"/>
      <c r="AZ169" s="114"/>
      <c r="BA169" s="114">
        <v>0</v>
      </c>
      <c r="BB169" s="114">
        <f t="shared" ref="BB169:BB179" si="85">IF($K$18&lt;BB$24,0,IF($K$18&gt;BB$25,0,$AU169))</f>
        <v>0</v>
      </c>
      <c r="BC169" s="114">
        <f t="shared" ref="BC169:BC179" si="86">IF($K$18&lt;BC$24,0,IF($K$18&gt;BC$25,0,$AV169))</f>
        <v>0</v>
      </c>
      <c r="BD169" s="114">
        <f t="shared" ref="BD169:BD179" si="87">IF($K$18&lt;BD$24,0,IF($K$18&gt;BD$25,0,$AW169))</f>
        <v>0</v>
      </c>
      <c r="BE169" s="114">
        <f t="shared" ref="BE169:BE179" si="88">IF($K$18&lt;BE$24,0,IF($K$18&gt;BE$25,0,$AX169))</f>
        <v>0</v>
      </c>
      <c r="BF169" s="114">
        <f t="shared" ref="BF169:BF179" si="89">IF($K$18&lt;BF$24,0,IF($K$18&gt;BF$25,0,$AY169))</f>
        <v>0</v>
      </c>
      <c r="BG169" s="114">
        <f t="shared" ref="BG169:BG179" si="90">IF($K$18&lt;BG$24,0,IF($K$18&gt;BG$25,0,$AZ169))</f>
        <v>0</v>
      </c>
      <c r="BH169" s="114">
        <f t="shared" ref="BH169:BH179" si="91">IF($K$18&lt;BH$24,0,IF($K$18&gt;BH$25,0,$BA169))</f>
        <v>0</v>
      </c>
      <c r="BI169" s="110">
        <f t="shared" ref="BI169:BI179" si="92">SUM(BB169:BH169)</f>
        <v>0</v>
      </c>
    </row>
    <row r="170" spans="1:61" ht="13" customHeight="1">
      <c r="A170" s="125" t="s">
        <v>347</v>
      </c>
      <c r="B170" s="94">
        <v>6162310012</v>
      </c>
      <c r="C170" s="96" t="s">
        <v>318</v>
      </c>
      <c r="D170" s="316">
        <v>0.64</v>
      </c>
      <c r="E170" s="192">
        <v>100</v>
      </c>
      <c r="F170" s="161"/>
      <c r="G170" s="181" t="s">
        <v>88</v>
      </c>
      <c r="H170" s="136" t="s">
        <v>140</v>
      </c>
      <c r="I170" s="196" t="s">
        <v>348</v>
      </c>
      <c r="J170" s="197"/>
      <c r="K170" s="197"/>
      <c r="L170" s="197"/>
      <c r="M170" s="197"/>
      <c r="N170" s="197"/>
      <c r="O170" s="197"/>
      <c r="P170" s="197"/>
      <c r="Q170" s="197"/>
      <c r="R170" s="197"/>
      <c r="S170" s="198"/>
      <c r="T170" s="167"/>
      <c r="U170" s="379"/>
      <c r="V170" s="380"/>
      <c r="W170" s="167"/>
      <c r="X170" s="379"/>
      <c r="Y170" s="380"/>
      <c r="Z170" s="77"/>
      <c r="AA170" s="49"/>
      <c r="AB170" s="82"/>
      <c r="AC170" s="77"/>
      <c r="AD170" s="5">
        <f t="shared" si="84"/>
        <v>0</v>
      </c>
      <c r="AE170" s="117"/>
      <c r="AF170" s="117"/>
      <c r="AG170" s="111">
        <f t="shared" si="79"/>
        <v>0</v>
      </c>
      <c r="AH170" s="111"/>
      <c r="AI170" s="111">
        <f t="shared" si="80"/>
        <v>0</v>
      </c>
      <c r="AJ170" s="111"/>
      <c r="AK170" s="111">
        <f t="shared" si="83"/>
        <v>0</v>
      </c>
      <c r="AL170" s="112"/>
      <c r="AM170" s="113">
        <f t="shared" si="81"/>
        <v>0</v>
      </c>
      <c r="AN170" s="111"/>
      <c r="AO170" s="113">
        <f t="shared" si="82"/>
        <v>0</v>
      </c>
      <c r="AP170" s="111"/>
      <c r="AQ170" s="113">
        <f t="shared" si="4"/>
        <v>0</v>
      </c>
      <c r="AU170" s="305"/>
      <c r="AV170" s="305"/>
      <c r="AW170" s="305"/>
      <c r="AX170" s="305"/>
      <c r="AY170" s="114"/>
      <c r="AZ170" s="114"/>
      <c r="BA170" s="114">
        <v>0</v>
      </c>
      <c r="BB170" s="114">
        <f t="shared" si="85"/>
        <v>0</v>
      </c>
      <c r="BC170" s="114">
        <f t="shared" si="86"/>
        <v>0</v>
      </c>
      <c r="BD170" s="114">
        <f t="shared" si="87"/>
        <v>0</v>
      </c>
      <c r="BE170" s="114">
        <f t="shared" si="88"/>
        <v>0</v>
      </c>
      <c r="BF170" s="114">
        <f t="shared" si="89"/>
        <v>0</v>
      </c>
      <c r="BG170" s="114">
        <f t="shared" si="90"/>
        <v>0</v>
      </c>
      <c r="BH170" s="114">
        <f t="shared" si="91"/>
        <v>0</v>
      </c>
      <c r="BI170" s="110">
        <f t="shared" si="92"/>
        <v>0</v>
      </c>
    </row>
    <row r="171" spans="1:61" ht="13" customHeight="1">
      <c r="A171" s="125" t="s">
        <v>349</v>
      </c>
      <c r="B171" s="126">
        <v>6163010012</v>
      </c>
      <c r="C171" s="127" t="s">
        <v>318</v>
      </c>
      <c r="D171" s="316">
        <v>0.57999999999999996</v>
      </c>
      <c r="E171" s="192">
        <v>100</v>
      </c>
      <c r="F171" s="161"/>
      <c r="G171" s="181" t="s">
        <v>74</v>
      </c>
      <c r="H171" s="136" t="s">
        <v>89</v>
      </c>
      <c r="I171" s="193" t="s">
        <v>350</v>
      </c>
      <c r="J171" s="194"/>
      <c r="K171" s="194"/>
      <c r="L171" s="194"/>
      <c r="M171" s="194"/>
      <c r="N171" s="194"/>
      <c r="O171" s="194"/>
      <c r="P171" s="194"/>
      <c r="Q171" s="194"/>
      <c r="R171" s="194"/>
      <c r="S171" s="195"/>
      <c r="T171" s="129"/>
      <c r="U171" s="385"/>
      <c r="V171" s="386"/>
      <c r="W171" s="167"/>
      <c r="X171" s="385"/>
      <c r="Y171" s="386"/>
      <c r="Z171" s="77"/>
      <c r="AA171" s="49"/>
      <c r="AB171" s="82"/>
      <c r="AC171" s="77"/>
      <c r="AD171" s="5">
        <f t="shared" si="84"/>
        <v>0</v>
      </c>
      <c r="AE171" s="117"/>
      <c r="AF171" s="117"/>
      <c r="AG171" s="111">
        <f t="shared" si="79"/>
        <v>0</v>
      </c>
      <c r="AH171" s="111"/>
      <c r="AI171" s="111">
        <f t="shared" si="80"/>
        <v>0</v>
      </c>
      <c r="AJ171" s="111"/>
      <c r="AK171" s="111">
        <f t="shared" si="83"/>
        <v>0</v>
      </c>
      <c r="AL171" s="112"/>
      <c r="AM171" s="113">
        <f t="shared" si="81"/>
        <v>0</v>
      </c>
      <c r="AN171" s="111"/>
      <c r="AO171" s="113">
        <f t="shared" si="82"/>
        <v>0</v>
      </c>
      <c r="AP171" s="111"/>
      <c r="AQ171" s="113">
        <f t="shared" si="4"/>
        <v>0</v>
      </c>
      <c r="AU171" s="305"/>
      <c r="AV171" s="305"/>
      <c r="AW171" s="305"/>
      <c r="AX171" s="305"/>
      <c r="AY171" s="114"/>
      <c r="AZ171" s="114"/>
      <c r="BA171" s="114">
        <v>0</v>
      </c>
      <c r="BB171" s="114">
        <f t="shared" si="85"/>
        <v>0</v>
      </c>
      <c r="BC171" s="114">
        <f t="shared" si="86"/>
        <v>0</v>
      </c>
      <c r="BD171" s="114">
        <f t="shared" si="87"/>
        <v>0</v>
      </c>
      <c r="BE171" s="114">
        <f t="shared" si="88"/>
        <v>0</v>
      </c>
      <c r="BF171" s="114">
        <f t="shared" si="89"/>
        <v>0</v>
      </c>
      <c r="BG171" s="114">
        <f t="shared" si="90"/>
        <v>0</v>
      </c>
      <c r="BH171" s="114">
        <f t="shared" si="91"/>
        <v>0</v>
      </c>
      <c r="BI171" s="110">
        <f t="shared" si="92"/>
        <v>0</v>
      </c>
    </row>
    <row r="172" spans="1:61" ht="13" customHeight="1">
      <c r="A172" s="125" t="s">
        <v>351</v>
      </c>
      <c r="B172" s="126">
        <v>6167510012</v>
      </c>
      <c r="C172" s="127" t="s">
        <v>318</v>
      </c>
      <c r="D172" s="316">
        <v>0.67</v>
      </c>
      <c r="E172" s="192">
        <v>100</v>
      </c>
      <c r="F172" s="161"/>
      <c r="G172" s="181" t="s">
        <v>74</v>
      </c>
      <c r="H172" s="136" t="s">
        <v>89</v>
      </c>
      <c r="I172" s="193" t="s">
        <v>352</v>
      </c>
      <c r="J172" s="194"/>
      <c r="K172" s="194"/>
      <c r="L172" s="194"/>
      <c r="M172" s="194"/>
      <c r="N172" s="194"/>
      <c r="O172" s="194"/>
      <c r="P172" s="194"/>
      <c r="Q172" s="194"/>
      <c r="R172" s="194"/>
      <c r="S172" s="195"/>
      <c r="T172" s="129"/>
      <c r="U172" s="385"/>
      <c r="V172" s="386"/>
      <c r="W172" s="167"/>
      <c r="X172" s="385"/>
      <c r="Y172" s="386"/>
      <c r="Z172" s="77"/>
      <c r="AA172" s="49"/>
      <c r="AB172" s="82"/>
      <c r="AC172" s="77"/>
      <c r="AD172" s="5">
        <f t="shared" si="84"/>
        <v>0</v>
      </c>
      <c r="AE172" s="117"/>
      <c r="AF172" s="117"/>
      <c r="AG172" s="111">
        <f t="shared" si="79"/>
        <v>0</v>
      </c>
      <c r="AH172" s="111"/>
      <c r="AI172" s="111">
        <f t="shared" si="80"/>
        <v>0</v>
      </c>
      <c r="AJ172" s="111"/>
      <c r="AK172" s="111">
        <f t="shared" si="83"/>
        <v>0</v>
      </c>
      <c r="AL172" s="112"/>
      <c r="AM172" s="113">
        <f t="shared" si="81"/>
        <v>0</v>
      </c>
      <c r="AN172" s="111"/>
      <c r="AO172" s="113">
        <f t="shared" si="82"/>
        <v>0</v>
      </c>
      <c r="AP172" s="111"/>
      <c r="AQ172" s="113">
        <f t="shared" si="4"/>
        <v>0</v>
      </c>
      <c r="AU172" s="305"/>
      <c r="AV172" s="305"/>
      <c r="AW172" s="305"/>
      <c r="AX172" s="305"/>
      <c r="AY172" s="114"/>
      <c r="AZ172" s="114"/>
      <c r="BA172" s="114">
        <v>0</v>
      </c>
      <c r="BB172" s="114">
        <f t="shared" si="85"/>
        <v>0</v>
      </c>
      <c r="BC172" s="114">
        <f t="shared" si="86"/>
        <v>0</v>
      </c>
      <c r="BD172" s="114">
        <f t="shared" si="87"/>
        <v>0</v>
      </c>
      <c r="BE172" s="114">
        <f t="shared" si="88"/>
        <v>0</v>
      </c>
      <c r="BF172" s="114">
        <f t="shared" si="89"/>
        <v>0</v>
      </c>
      <c r="BG172" s="114">
        <f t="shared" si="90"/>
        <v>0</v>
      </c>
      <c r="BH172" s="114">
        <f t="shared" si="91"/>
        <v>0</v>
      </c>
      <c r="BI172" s="110">
        <f t="shared" si="92"/>
        <v>0</v>
      </c>
    </row>
    <row r="173" spans="1:61" ht="13" customHeight="1">
      <c r="A173" s="125" t="s">
        <v>353</v>
      </c>
      <c r="B173" s="126">
        <v>6501510012</v>
      </c>
      <c r="C173" s="127" t="s">
        <v>318</v>
      </c>
      <c r="D173" s="316">
        <v>0.66</v>
      </c>
      <c r="E173" s="192">
        <v>100</v>
      </c>
      <c r="F173" s="161"/>
      <c r="G173" s="181" t="s">
        <v>74</v>
      </c>
      <c r="H173" s="136" t="s">
        <v>140</v>
      </c>
      <c r="I173" s="193" t="s">
        <v>354</v>
      </c>
      <c r="J173" s="194"/>
      <c r="K173" s="194"/>
      <c r="L173" s="194"/>
      <c r="M173" s="194"/>
      <c r="N173" s="194"/>
      <c r="O173" s="194"/>
      <c r="P173" s="194"/>
      <c r="Q173" s="194"/>
      <c r="R173" s="194"/>
      <c r="S173" s="195"/>
      <c r="T173" s="129"/>
      <c r="U173" s="385"/>
      <c r="V173" s="386"/>
      <c r="W173" s="167"/>
      <c r="X173" s="385"/>
      <c r="Y173" s="386"/>
      <c r="Z173" s="77"/>
      <c r="AA173" s="49"/>
      <c r="AB173" s="82"/>
      <c r="AC173" s="77"/>
      <c r="AD173" s="5">
        <f t="shared" si="84"/>
        <v>0</v>
      </c>
      <c r="AE173" s="117"/>
      <c r="AF173" s="117"/>
      <c r="AG173" s="111">
        <f t="shared" si="79"/>
        <v>0</v>
      </c>
      <c r="AH173" s="111"/>
      <c r="AI173" s="111">
        <f t="shared" si="80"/>
        <v>0</v>
      </c>
      <c r="AJ173" s="111"/>
      <c r="AK173" s="111">
        <f t="shared" si="83"/>
        <v>0</v>
      </c>
      <c r="AL173" s="112"/>
      <c r="AM173" s="113">
        <f t="shared" si="81"/>
        <v>0</v>
      </c>
      <c r="AN173" s="111"/>
      <c r="AO173" s="113">
        <f t="shared" si="82"/>
        <v>0</v>
      </c>
      <c r="AP173" s="111"/>
      <c r="AQ173" s="113">
        <f t="shared" si="4"/>
        <v>0</v>
      </c>
      <c r="AU173" s="305"/>
      <c r="AV173" s="305"/>
      <c r="AW173" s="305"/>
      <c r="AX173" s="305"/>
      <c r="AY173" s="114"/>
      <c r="AZ173" s="114"/>
      <c r="BA173" s="114">
        <v>0</v>
      </c>
      <c r="BB173" s="114">
        <f t="shared" si="85"/>
        <v>0</v>
      </c>
      <c r="BC173" s="114">
        <f t="shared" si="86"/>
        <v>0</v>
      </c>
      <c r="BD173" s="114">
        <f t="shared" si="87"/>
        <v>0</v>
      </c>
      <c r="BE173" s="114">
        <f t="shared" si="88"/>
        <v>0</v>
      </c>
      <c r="BF173" s="114">
        <f t="shared" si="89"/>
        <v>0</v>
      </c>
      <c r="BG173" s="114">
        <f t="shared" si="90"/>
        <v>0</v>
      </c>
      <c r="BH173" s="114">
        <f t="shared" si="91"/>
        <v>0</v>
      </c>
      <c r="BI173" s="110">
        <f t="shared" si="92"/>
        <v>0</v>
      </c>
    </row>
    <row r="174" spans="1:61" ht="13" customHeight="1">
      <c r="A174" s="125" t="s">
        <v>355</v>
      </c>
      <c r="B174" s="126">
        <v>6177010012</v>
      </c>
      <c r="C174" s="96" t="s">
        <v>318</v>
      </c>
      <c r="D174" s="316">
        <v>0.56999999999999995</v>
      </c>
      <c r="E174" s="97">
        <v>100</v>
      </c>
      <c r="F174" s="161"/>
      <c r="G174" s="181" t="s">
        <v>74</v>
      </c>
      <c r="H174" s="136" t="s">
        <v>89</v>
      </c>
      <c r="I174" s="196" t="s">
        <v>356</v>
      </c>
      <c r="J174" s="197"/>
      <c r="K174" s="197"/>
      <c r="L174" s="197"/>
      <c r="M174" s="197"/>
      <c r="N174" s="197"/>
      <c r="O174" s="197"/>
      <c r="P174" s="197"/>
      <c r="Q174" s="197"/>
      <c r="R174" s="197"/>
      <c r="S174" s="198"/>
      <c r="T174" s="129"/>
      <c r="U174" s="379"/>
      <c r="V174" s="380"/>
      <c r="W174" s="167"/>
      <c r="X174" s="379"/>
      <c r="Y174" s="380"/>
      <c r="Z174" s="77"/>
      <c r="AA174" s="49"/>
      <c r="AB174" s="82"/>
      <c r="AC174" s="77"/>
      <c r="AD174" s="5">
        <f t="shared" si="84"/>
        <v>0</v>
      </c>
      <c r="AE174" s="117"/>
      <c r="AF174" s="117"/>
      <c r="AG174" s="111">
        <f t="shared" si="79"/>
        <v>0</v>
      </c>
      <c r="AH174" s="111"/>
      <c r="AI174" s="111">
        <f t="shared" si="80"/>
        <v>0</v>
      </c>
      <c r="AJ174" s="111"/>
      <c r="AK174" s="111">
        <f t="shared" si="83"/>
        <v>0</v>
      </c>
      <c r="AL174" s="112"/>
      <c r="AM174" s="113">
        <f t="shared" si="81"/>
        <v>0</v>
      </c>
      <c r="AN174" s="111"/>
      <c r="AO174" s="113">
        <f t="shared" si="82"/>
        <v>0</v>
      </c>
      <c r="AP174" s="111"/>
      <c r="AQ174" s="113">
        <f t="shared" si="4"/>
        <v>0</v>
      </c>
      <c r="AU174" s="305"/>
      <c r="AV174" s="305"/>
      <c r="AW174" s="305"/>
      <c r="AX174" s="305"/>
      <c r="AY174" s="114"/>
      <c r="AZ174" s="114"/>
      <c r="BA174" s="114">
        <v>0</v>
      </c>
      <c r="BB174" s="114">
        <f t="shared" si="85"/>
        <v>0</v>
      </c>
      <c r="BC174" s="114">
        <f t="shared" si="86"/>
        <v>0</v>
      </c>
      <c r="BD174" s="114">
        <f t="shared" si="87"/>
        <v>0</v>
      </c>
      <c r="BE174" s="114">
        <f t="shared" si="88"/>
        <v>0</v>
      </c>
      <c r="BF174" s="114">
        <f t="shared" si="89"/>
        <v>0</v>
      </c>
      <c r="BG174" s="114">
        <f t="shared" si="90"/>
        <v>0</v>
      </c>
      <c r="BH174" s="114">
        <f t="shared" si="91"/>
        <v>0</v>
      </c>
      <c r="BI174" s="110">
        <f t="shared" si="92"/>
        <v>0</v>
      </c>
    </row>
    <row r="175" spans="1:61" ht="13" customHeight="1">
      <c r="A175" s="125" t="s">
        <v>357</v>
      </c>
      <c r="B175" s="126">
        <v>6181810012</v>
      </c>
      <c r="C175" s="96" t="s">
        <v>318</v>
      </c>
      <c r="D175" s="316">
        <v>0.63</v>
      </c>
      <c r="E175" s="97">
        <v>100</v>
      </c>
      <c r="F175" s="161"/>
      <c r="G175" s="181" t="s">
        <v>74</v>
      </c>
      <c r="H175" s="136" t="s">
        <v>140</v>
      </c>
      <c r="I175" s="196" t="s">
        <v>358</v>
      </c>
      <c r="J175" s="197"/>
      <c r="K175" s="197"/>
      <c r="L175" s="197"/>
      <c r="M175" s="197"/>
      <c r="N175" s="197"/>
      <c r="O175" s="197"/>
      <c r="P175" s="197"/>
      <c r="Q175" s="197"/>
      <c r="R175" s="197"/>
      <c r="S175" s="198"/>
      <c r="T175" s="129"/>
      <c r="U175" s="379"/>
      <c r="V175" s="380"/>
      <c r="W175" s="167"/>
      <c r="X175" s="379"/>
      <c r="Y175" s="380"/>
      <c r="Z175" s="77"/>
      <c r="AA175" s="49"/>
      <c r="AB175" s="82"/>
      <c r="AC175" s="77"/>
      <c r="AD175" s="5">
        <f t="shared" si="84"/>
        <v>0</v>
      </c>
      <c r="AE175" s="117"/>
      <c r="AF175" s="117"/>
      <c r="AG175" s="111">
        <f t="shared" si="79"/>
        <v>0</v>
      </c>
      <c r="AH175" s="111"/>
      <c r="AI175" s="111">
        <f t="shared" si="80"/>
        <v>0</v>
      </c>
      <c r="AJ175" s="111"/>
      <c r="AK175" s="111">
        <f t="shared" si="83"/>
        <v>0</v>
      </c>
      <c r="AL175" s="112"/>
      <c r="AM175" s="113">
        <f t="shared" si="81"/>
        <v>0</v>
      </c>
      <c r="AN175" s="111"/>
      <c r="AO175" s="113">
        <f t="shared" si="82"/>
        <v>0</v>
      </c>
      <c r="AP175" s="111"/>
      <c r="AQ175" s="113">
        <f t="shared" si="4"/>
        <v>0</v>
      </c>
      <c r="AU175" s="305"/>
      <c r="AV175" s="305"/>
      <c r="AW175" s="305"/>
      <c r="AX175" s="305"/>
      <c r="AY175" s="114"/>
      <c r="AZ175" s="114"/>
      <c r="BA175" s="114">
        <v>0</v>
      </c>
      <c r="BB175" s="114">
        <f t="shared" si="85"/>
        <v>0</v>
      </c>
      <c r="BC175" s="114">
        <f t="shared" si="86"/>
        <v>0</v>
      </c>
      <c r="BD175" s="114">
        <f t="shared" si="87"/>
        <v>0</v>
      </c>
      <c r="BE175" s="114">
        <f t="shared" si="88"/>
        <v>0</v>
      </c>
      <c r="BF175" s="114">
        <f t="shared" si="89"/>
        <v>0</v>
      </c>
      <c r="BG175" s="114">
        <f t="shared" si="90"/>
        <v>0</v>
      </c>
      <c r="BH175" s="114">
        <f t="shared" si="91"/>
        <v>0</v>
      </c>
      <c r="BI175" s="110">
        <f t="shared" si="92"/>
        <v>0</v>
      </c>
    </row>
    <row r="176" spans="1:61" ht="13" customHeight="1">
      <c r="A176" s="125" t="s">
        <v>359</v>
      </c>
      <c r="B176" s="126">
        <v>6182610012</v>
      </c>
      <c r="C176" s="96" t="s">
        <v>318</v>
      </c>
      <c r="D176" s="316">
        <v>0.56999999999999995</v>
      </c>
      <c r="E176" s="97">
        <v>100</v>
      </c>
      <c r="F176" s="161"/>
      <c r="G176" s="181" t="s">
        <v>88</v>
      </c>
      <c r="H176" s="136" t="s">
        <v>89</v>
      </c>
      <c r="I176" s="196" t="s">
        <v>360</v>
      </c>
      <c r="J176" s="197"/>
      <c r="K176" s="197"/>
      <c r="L176" s="197"/>
      <c r="M176" s="197"/>
      <c r="N176" s="197"/>
      <c r="O176" s="197"/>
      <c r="P176" s="197"/>
      <c r="Q176" s="197"/>
      <c r="R176" s="197"/>
      <c r="S176" s="198"/>
      <c r="T176" s="129"/>
      <c r="U176" s="379"/>
      <c r="V176" s="380"/>
      <c r="W176" s="167"/>
      <c r="X176" s="379"/>
      <c r="Y176" s="380"/>
      <c r="Z176" s="77"/>
      <c r="AA176" s="49"/>
      <c r="AB176" s="82"/>
      <c r="AC176" s="77"/>
      <c r="AD176" s="5">
        <f t="shared" si="84"/>
        <v>0</v>
      </c>
      <c r="AE176" s="117"/>
      <c r="AF176" s="117"/>
      <c r="AG176" s="111">
        <f t="shared" si="79"/>
        <v>0</v>
      </c>
      <c r="AH176" s="111"/>
      <c r="AI176" s="111">
        <f t="shared" si="80"/>
        <v>0</v>
      </c>
      <c r="AJ176" s="111"/>
      <c r="AK176" s="111">
        <f t="shared" si="83"/>
        <v>0</v>
      </c>
      <c r="AL176" s="112"/>
      <c r="AM176" s="113">
        <f t="shared" si="81"/>
        <v>0</v>
      </c>
      <c r="AN176" s="111"/>
      <c r="AO176" s="113">
        <f t="shared" si="82"/>
        <v>0</v>
      </c>
      <c r="AP176" s="111"/>
      <c r="AQ176" s="113">
        <f t="shared" si="4"/>
        <v>0</v>
      </c>
      <c r="AU176" s="305"/>
      <c r="AV176" s="305"/>
      <c r="AW176" s="305"/>
      <c r="AX176" s="305"/>
      <c r="AY176" s="114"/>
      <c r="AZ176" s="114"/>
      <c r="BA176" s="114">
        <v>0</v>
      </c>
      <c r="BB176" s="114">
        <f t="shared" si="85"/>
        <v>0</v>
      </c>
      <c r="BC176" s="114">
        <f t="shared" si="86"/>
        <v>0</v>
      </c>
      <c r="BD176" s="114">
        <f t="shared" si="87"/>
        <v>0</v>
      </c>
      <c r="BE176" s="114">
        <f t="shared" si="88"/>
        <v>0</v>
      </c>
      <c r="BF176" s="114">
        <f t="shared" si="89"/>
        <v>0</v>
      </c>
      <c r="BG176" s="114">
        <f t="shared" si="90"/>
        <v>0</v>
      </c>
      <c r="BH176" s="114">
        <f t="shared" si="91"/>
        <v>0</v>
      </c>
      <c r="BI176" s="110">
        <f t="shared" si="92"/>
        <v>0</v>
      </c>
    </row>
    <row r="177" spans="1:61" ht="13" customHeight="1">
      <c r="A177" s="125" t="s">
        <v>361</v>
      </c>
      <c r="B177" s="126">
        <v>6183510012</v>
      </c>
      <c r="C177" s="96" t="s">
        <v>318</v>
      </c>
      <c r="D177" s="316">
        <v>0.6</v>
      </c>
      <c r="E177" s="97">
        <v>100</v>
      </c>
      <c r="F177" s="161"/>
      <c r="G177" s="181" t="s">
        <v>88</v>
      </c>
      <c r="H177" s="136" t="s">
        <v>140</v>
      </c>
      <c r="I177" s="196" t="s">
        <v>362</v>
      </c>
      <c r="J177" s="197"/>
      <c r="K177" s="197"/>
      <c r="L177" s="197"/>
      <c r="M177" s="197"/>
      <c r="N177" s="197"/>
      <c r="O177" s="197"/>
      <c r="P177" s="197"/>
      <c r="Q177" s="197"/>
      <c r="R177" s="197"/>
      <c r="S177" s="198"/>
      <c r="T177" s="129"/>
      <c r="U177" s="379"/>
      <c r="V177" s="380"/>
      <c r="W177" s="167"/>
      <c r="X177" s="379"/>
      <c r="Y177" s="380"/>
      <c r="Z177" s="77"/>
      <c r="AA177" s="49"/>
      <c r="AB177" s="82"/>
      <c r="AC177" s="77"/>
      <c r="AD177" s="5">
        <f t="shared" si="84"/>
        <v>0</v>
      </c>
      <c r="AE177" s="117"/>
      <c r="AF177" s="117"/>
      <c r="AG177" s="111">
        <f t="shared" si="79"/>
        <v>0</v>
      </c>
      <c r="AH177" s="111"/>
      <c r="AI177" s="111">
        <f t="shared" si="80"/>
        <v>0</v>
      </c>
      <c r="AJ177" s="111"/>
      <c r="AK177" s="111">
        <f t="shared" si="83"/>
        <v>0</v>
      </c>
      <c r="AL177" s="112"/>
      <c r="AM177" s="113">
        <f t="shared" si="81"/>
        <v>0</v>
      </c>
      <c r="AN177" s="111"/>
      <c r="AO177" s="113">
        <f t="shared" si="82"/>
        <v>0</v>
      </c>
      <c r="AP177" s="111"/>
      <c r="AQ177" s="113">
        <f t="shared" si="4"/>
        <v>0</v>
      </c>
      <c r="AU177" s="305"/>
      <c r="AV177" s="305"/>
      <c r="AW177" s="305"/>
      <c r="AX177" s="305"/>
      <c r="AY177" s="114"/>
      <c r="AZ177" s="114"/>
      <c r="BA177" s="114">
        <v>0</v>
      </c>
      <c r="BB177" s="114">
        <f t="shared" si="85"/>
        <v>0</v>
      </c>
      <c r="BC177" s="114">
        <f t="shared" si="86"/>
        <v>0</v>
      </c>
      <c r="BD177" s="114">
        <f t="shared" si="87"/>
        <v>0</v>
      </c>
      <c r="BE177" s="114">
        <f t="shared" si="88"/>
        <v>0</v>
      </c>
      <c r="BF177" s="114">
        <f t="shared" si="89"/>
        <v>0</v>
      </c>
      <c r="BG177" s="114">
        <f t="shared" si="90"/>
        <v>0</v>
      </c>
      <c r="BH177" s="114">
        <f t="shared" si="91"/>
        <v>0</v>
      </c>
      <c r="BI177" s="110">
        <f t="shared" si="92"/>
        <v>0</v>
      </c>
    </row>
    <row r="178" spans="1:61" ht="13" customHeight="1">
      <c r="A178" s="125" t="s">
        <v>363</v>
      </c>
      <c r="B178" s="126">
        <v>6188510012</v>
      </c>
      <c r="C178" s="96" t="s">
        <v>318</v>
      </c>
      <c r="D178" s="316">
        <v>0.65</v>
      </c>
      <c r="E178" s="97">
        <v>100</v>
      </c>
      <c r="F178" s="161"/>
      <c r="G178" s="181" t="s">
        <v>88</v>
      </c>
      <c r="H178" s="136" t="s">
        <v>140</v>
      </c>
      <c r="I178" s="196" t="s">
        <v>364</v>
      </c>
      <c r="J178" s="197"/>
      <c r="K178" s="197"/>
      <c r="L178" s="197"/>
      <c r="M178" s="197"/>
      <c r="N178" s="197"/>
      <c r="O178" s="197"/>
      <c r="P178" s="197"/>
      <c r="Q178" s="197"/>
      <c r="R178" s="197"/>
      <c r="S178" s="198"/>
      <c r="T178" s="129"/>
      <c r="U178" s="379"/>
      <c r="V178" s="380"/>
      <c r="W178" s="167"/>
      <c r="X178" s="379"/>
      <c r="Y178" s="380"/>
      <c r="Z178" s="77"/>
      <c r="AA178" s="49"/>
      <c r="AB178" s="82"/>
      <c r="AC178" s="77"/>
      <c r="AD178" s="5">
        <f t="shared" si="84"/>
        <v>0</v>
      </c>
      <c r="AE178" s="117"/>
      <c r="AF178" s="117"/>
      <c r="AG178" s="111">
        <f t="shared" si="79"/>
        <v>0</v>
      </c>
      <c r="AH178" s="111"/>
      <c r="AI178" s="111">
        <f t="shared" si="80"/>
        <v>0</v>
      </c>
      <c r="AJ178" s="111"/>
      <c r="AK178" s="111">
        <f t="shared" si="83"/>
        <v>0</v>
      </c>
      <c r="AL178" s="112"/>
      <c r="AM178" s="113">
        <f t="shared" si="81"/>
        <v>0</v>
      </c>
      <c r="AN178" s="111"/>
      <c r="AO178" s="113">
        <f t="shared" si="82"/>
        <v>0</v>
      </c>
      <c r="AP178" s="111"/>
      <c r="AQ178" s="113">
        <f t="shared" si="4"/>
        <v>0</v>
      </c>
      <c r="AU178" s="305"/>
      <c r="AV178" s="305"/>
      <c r="AW178" s="305"/>
      <c r="AX178" s="305"/>
      <c r="AY178" s="114"/>
      <c r="AZ178" s="114"/>
      <c r="BA178" s="114">
        <v>0</v>
      </c>
      <c r="BB178" s="114">
        <f t="shared" si="85"/>
        <v>0</v>
      </c>
      <c r="BC178" s="114">
        <f t="shared" si="86"/>
        <v>0</v>
      </c>
      <c r="BD178" s="114">
        <f t="shared" si="87"/>
        <v>0</v>
      </c>
      <c r="BE178" s="114">
        <f t="shared" si="88"/>
        <v>0</v>
      </c>
      <c r="BF178" s="114">
        <f t="shared" si="89"/>
        <v>0</v>
      </c>
      <c r="BG178" s="114">
        <f t="shared" si="90"/>
        <v>0</v>
      </c>
      <c r="BH178" s="114">
        <f t="shared" si="91"/>
        <v>0</v>
      </c>
      <c r="BI178" s="110">
        <f t="shared" si="92"/>
        <v>0</v>
      </c>
    </row>
    <row r="179" spans="1:61" ht="13" customHeight="1">
      <c r="A179" s="138" t="s">
        <v>365</v>
      </c>
      <c r="B179" s="139">
        <v>6192510012</v>
      </c>
      <c r="C179" s="165" t="s">
        <v>318</v>
      </c>
      <c r="D179" s="317">
        <v>0.65</v>
      </c>
      <c r="E179" s="140">
        <v>100</v>
      </c>
      <c r="F179" s="161"/>
      <c r="G179" s="179" t="s">
        <v>88</v>
      </c>
      <c r="H179" s="214" t="s">
        <v>89</v>
      </c>
      <c r="I179" s="211" t="s">
        <v>366</v>
      </c>
      <c r="J179" s="212"/>
      <c r="K179" s="212"/>
      <c r="L179" s="212"/>
      <c r="M179" s="212"/>
      <c r="N179" s="212"/>
      <c r="O179" s="212"/>
      <c r="P179" s="212"/>
      <c r="Q179" s="212"/>
      <c r="R179" s="212"/>
      <c r="S179" s="213"/>
      <c r="T179" s="129"/>
      <c r="U179" s="383"/>
      <c r="V179" s="384"/>
      <c r="W179" s="167"/>
      <c r="X179" s="383"/>
      <c r="Y179" s="384"/>
      <c r="Z179" s="77"/>
      <c r="AA179" s="49"/>
      <c r="AB179" s="82"/>
      <c r="AC179" s="77"/>
      <c r="AD179" s="5">
        <f t="shared" si="84"/>
        <v>0</v>
      </c>
      <c r="AE179" s="117"/>
      <c r="AF179" s="117"/>
      <c r="AG179" s="111">
        <f t="shared" si="79"/>
        <v>0</v>
      </c>
      <c r="AH179" s="111"/>
      <c r="AI179" s="111">
        <f t="shared" si="80"/>
        <v>0</v>
      </c>
      <c r="AJ179" s="111"/>
      <c r="AK179" s="111">
        <f t="shared" si="83"/>
        <v>0</v>
      </c>
      <c r="AL179" s="112"/>
      <c r="AM179" s="113">
        <f t="shared" si="81"/>
        <v>0</v>
      </c>
      <c r="AN179" s="111"/>
      <c r="AO179" s="113">
        <f t="shared" si="82"/>
        <v>0</v>
      </c>
      <c r="AP179" s="111"/>
      <c r="AQ179" s="113">
        <f t="shared" si="4"/>
        <v>0</v>
      </c>
      <c r="AU179" s="305"/>
      <c r="AV179" s="305"/>
      <c r="AW179" s="305"/>
      <c r="AX179" s="305"/>
      <c r="AY179" s="114"/>
      <c r="AZ179" s="114"/>
      <c r="BA179" s="114">
        <v>0</v>
      </c>
      <c r="BB179" s="114">
        <f t="shared" si="85"/>
        <v>0</v>
      </c>
      <c r="BC179" s="114">
        <f t="shared" si="86"/>
        <v>0</v>
      </c>
      <c r="BD179" s="114">
        <f t="shared" si="87"/>
        <v>0</v>
      </c>
      <c r="BE179" s="114">
        <f t="shared" si="88"/>
        <v>0</v>
      </c>
      <c r="BF179" s="114">
        <f t="shared" si="89"/>
        <v>0</v>
      </c>
      <c r="BG179" s="114">
        <f t="shared" si="90"/>
        <v>0</v>
      </c>
      <c r="BH179" s="114">
        <f t="shared" si="91"/>
        <v>0</v>
      </c>
      <c r="BI179" s="110">
        <f t="shared" si="92"/>
        <v>0</v>
      </c>
    </row>
    <row r="180" spans="1:61" ht="15" customHeight="1">
      <c r="A180" s="326" t="s">
        <v>115</v>
      </c>
      <c r="B180" s="142"/>
      <c r="C180" s="143"/>
      <c r="D180" s="315"/>
      <c r="E180" s="144"/>
      <c r="F180" s="148"/>
      <c r="G180" s="180"/>
      <c r="H180" s="145"/>
      <c r="I180" s="190"/>
      <c r="J180" s="190"/>
      <c r="K180" s="190"/>
      <c r="L180" s="190"/>
      <c r="M180" s="190"/>
      <c r="N180" s="190"/>
      <c r="O180" s="190"/>
      <c r="P180" s="190"/>
      <c r="Q180" s="190"/>
      <c r="R180" s="190"/>
      <c r="S180" s="190"/>
      <c r="T180" s="129"/>
      <c r="U180" s="311"/>
      <c r="V180" s="311"/>
      <c r="W180" s="129"/>
      <c r="X180" s="311"/>
      <c r="Y180" s="312"/>
      <c r="Z180" s="77"/>
      <c r="AA180" s="3"/>
      <c r="AB180" s="137"/>
      <c r="AC180" s="77"/>
      <c r="AD180" s="5">
        <f>SUM(AD181:AD184)</f>
        <v>0</v>
      </c>
      <c r="AE180" s="117"/>
      <c r="AF180" s="117"/>
      <c r="AG180" s="111"/>
      <c r="AH180" s="111"/>
      <c r="AI180" s="111"/>
      <c r="AJ180" s="111"/>
      <c r="AK180" s="111"/>
      <c r="AL180" s="112"/>
      <c r="AM180" s="113"/>
      <c r="AN180" s="111"/>
      <c r="AO180" s="113"/>
      <c r="AP180" s="111"/>
      <c r="AQ180" s="113"/>
      <c r="AU180" s="305"/>
      <c r="AV180" s="305"/>
      <c r="AW180" s="305"/>
      <c r="AX180" s="305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0"/>
    </row>
    <row r="181" spans="1:61" ht="13" customHeight="1">
      <c r="A181" s="171" t="s">
        <v>367</v>
      </c>
      <c r="B181" s="172">
        <v>6170510012</v>
      </c>
      <c r="C181" s="166" t="s">
        <v>318</v>
      </c>
      <c r="D181" s="313">
        <v>0.74</v>
      </c>
      <c r="E181" s="173">
        <v>100</v>
      </c>
      <c r="F181" s="98"/>
      <c r="G181" s="178" t="s">
        <v>88</v>
      </c>
      <c r="H181" s="174" t="s">
        <v>121</v>
      </c>
      <c r="I181" s="186" t="s">
        <v>368</v>
      </c>
      <c r="J181" s="187"/>
      <c r="K181" s="187"/>
      <c r="L181" s="187"/>
      <c r="M181" s="187"/>
      <c r="N181" s="187"/>
      <c r="O181" s="187"/>
      <c r="P181" s="187"/>
      <c r="Q181" s="187"/>
      <c r="R181" s="187"/>
      <c r="S181" s="188"/>
      <c r="T181" s="129"/>
      <c r="U181" s="381"/>
      <c r="V181" s="382"/>
      <c r="W181" s="129"/>
      <c r="X181" s="392"/>
      <c r="Y181" s="393"/>
      <c r="Z181" s="77"/>
      <c r="AA181" s="49"/>
      <c r="AB181" s="82"/>
      <c r="AC181" s="77"/>
      <c r="AD181" s="5">
        <f>SUM(U181,V181,X181,Y181,AB181)</f>
        <v>0</v>
      </c>
      <c r="AE181" s="117"/>
      <c r="AF181" s="117"/>
      <c r="AG181" s="111">
        <f t="shared" si="79"/>
        <v>0</v>
      </c>
      <c r="AH181" s="111"/>
      <c r="AI181" s="111">
        <f t="shared" si="80"/>
        <v>0</v>
      </c>
      <c r="AJ181" s="111"/>
      <c r="AK181" s="111">
        <f t="shared" si="83"/>
        <v>0</v>
      </c>
      <c r="AL181" s="112"/>
      <c r="AM181" s="113">
        <f t="shared" si="81"/>
        <v>0</v>
      </c>
      <c r="AN181" s="111"/>
      <c r="AO181" s="113">
        <f t="shared" si="82"/>
        <v>0</v>
      </c>
      <c r="AP181" s="111"/>
      <c r="AQ181" s="113">
        <f t="shared" si="4"/>
        <v>0</v>
      </c>
      <c r="AU181" s="305"/>
      <c r="AV181" s="305"/>
      <c r="AW181" s="305"/>
      <c r="AX181" s="305"/>
      <c r="AY181" s="114"/>
      <c r="AZ181" s="114"/>
      <c r="BA181" s="114">
        <v>0</v>
      </c>
      <c r="BB181" s="114">
        <f>IF($K$18&lt;BB$24,0,IF($K$18&gt;BB$25,0,$AU181))</f>
        <v>0</v>
      </c>
      <c r="BC181" s="114">
        <f>IF($K$18&lt;BC$24,0,IF($K$18&gt;BC$25,0,$AV181))</f>
        <v>0</v>
      </c>
      <c r="BD181" s="114">
        <f>IF($K$18&lt;BD$24,0,IF($K$18&gt;BD$25,0,$AW181))</f>
        <v>0</v>
      </c>
      <c r="BE181" s="114">
        <f>IF($K$18&lt;BE$24,0,IF($K$18&gt;BE$25,0,$AX181))</f>
        <v>0</v>
      </c>
      <c r="BF181" s="114">
        <f>IF($K$18&lt;BF$24,0,IF($K$18&gt;BF$25,0,$AY181))</f>
        <v>0</v>
      </c>
      <c r="BG181" s="114">
        <f>IF($K$18&lt;BG$24,0,IF($K$18&gt;BG$25,0,$AZ181))</f>
        <v>0</v>
      </c>
      <c r="BH181" s="114">
        <f>IF($K$18&lt;BH$24,0,IF($K$18&gt;BH$25,0,$BA181))</f>
        <v>0</v>
      </c>
      <c r="BI181" s="110">
        <f>SUM(BB181:BH181)</f>
        <v>0</v>
      </c>
    </row>
    <row r="182" spans="1:61" ht="13" customHeight="1">
      <c r="A182" s="95" t="s">
        <v>369</v>
      </c>
      <c r="B182" s="94">
        <v>6177510012</v>
      </c>
      <c r="C182" s="96" t="s">
        <v>318</v>
      </c>
      <c r="D182" s="314">
        <v>0.59</v>
      </c>
      <c r="E182" s="97">
        <v>100</v>
      </c>
      <c r="F182" s="98"/>
      <c r="G182" s="181" t="s">
        <v>88</v>
      </c>
      <c r="H182" s="136" t="s">
        <v>140</v>
      </c>
      <c r="I182" s="196" t="s">
        <v>370</v>
      </c>
      <c r="J182" s="197"/>
      <c r="K182" s="197"/>
      <c r="L182" s="197"/>
      <c r="M182" s="197"/>
      <c r="N182" s="197"/>
      <c r="O182" s="197"/>
      <c r="P182" s="197"/>
      <c r="Q182" s="197"/>
      <c r="R182" s="197"/>
      <c r="S182" s="198"/>
      <c r="T182" s="129"/>
      <c r="U182" s="377"/>
      <c r="V182" s="378"/>
      <c r="W182" s="129"/>
      <c r="X182" s="379"/>
      <c r="Y182" s="380"/>
      <c r="Z182" s="77"/>
      <c r="AA182" s="49"/>
      <c r="AB182" s="82"/>
      <c r="AC182" s="77"/>
      <c r="AD182" s="5">
        <f>SUM(U182,V182,X182,Y182,AB182)</f>
        <v>0</v>
      </c>
      <c r="AE182" s="117"/>
      <c r="AF182" s="117"/>
      <c r="AG182" s="111">
        <f t="shared" si="79"/>
        <v>0</v>
      </c>
      <c r="AH182" s="111"/>
      <c r="AI182" s="111">
        <f t="shared" si="80"/>
        <v>0</v>
      </c>
      <c r="AJ182" s="111"/>
      <c r="AK182" s="111">
        <f t="shared" si="83"/>
        <v>0</v>
      </c>
      <c r="AL182" s="112"/>
      <c r="AM182" s="113">
        <f t="shared" si="81"/>
        <v>0</v>
      </c>
      <c r="AN182" s="111"/>
      <c r="AO182" s="113">
        <f t="shared" si="82"/>
        <v>0</v>
      </c>
      <c r="AP182" s="111"/>
      <c r="AQ182" s="113">
        <f t="shared" si="4"/>
        <v>0</v>
      </c>
      <c r="AU182" s="305"/>
      <c r="AV182" s="305"/>
      <c r="AW182" s="305"/>
      <c r="AX182" s="305"/>
      <c r="AY182" s="114"/>
      <c r="AZ182" s="114"/>
      <c r="BA182" s="114">
        <v>0</v>
      </c>
      <c r="BB182" s="114">
        <f>IF($K$18&lt;BB$24,0,IF($K$18&gt;BB$25,0,$AU182))</f>
        <v>0</v>
      </c>
      <c r="BC182" s="114">
        <f>IF($K$18&lt;BC$24,0,IF($K$18&gt;BC$25,0,$AV182))</f>
        <v>0</v>
      </c>
      <c r="BD182" s="114">
        <f>IF($K$18&lt;BD$24,0,IF($K$18&gt;BD$25,0,$AW182))</f>
        <v>0</v>
      </c>
      <c r="BE182" s="114">
        <f>IF($K$18&lt;BE$24,0,IF($K$18&gt;BE$25,0,$AX182))</f>
        <v>0</v>
      </c>
      <c r="BF182" s="114">
        <f>IF($K$18&lt;BF$24,0,IF($K$18&gt;BF$25,0,$AY182))</f>
        <v>0</v>
      </c>
      <c r="BG182" s="114">
        <f>IF($K$18&lt;BG$24,0,IF($K$18&gt;BG$25,0,$AZ182))</f>
        <v>0</v>
      </c>
      <c r="BH182" s="114">
        <f>IF($K$18&lt;BH$24,0,IF($K$18&gt;BH$25,0,$BA182))</f>
        <v>0</v>
      </c>
      <c r="BI182" s="110">
        <f>SUM(BB182:BH182)</f>
        <v>0</v>
      </c>
    </row>
    <row r="183" spans="1:61" ht="13" customHeight="1">
      <c r="A183" s="95" t="s">
        <v>371</v>
      </c>
      <c r="B183" s="94">
        <v>6191010012</v>
      </c>
      <c r="C183" s="96" t="s">
        <v>318</v>
      </c>
      <c r="D183" s="314">
        <v>0.61</v>
      </c>
      <c r="E183" s="97">
        <v>100</v>
      </c>
      <c r="F183" s="98"/>
      <c r="G183" s="181" t="s">
        <v>81</v>
      </c>
      <c r="H183" s="136" t="s">
        <v>150</v>
      </c>
      <c r="I183" s="196" t="s">
        <v>372</v>
      </c>
      <c r="J183" s="197"/>
      <c r="K183" s="197"/>
      <c r="L183" s="197"/>
      <c r="M183" s="197"/>
      <c r="N183" s="197"/>
      <c r="O183" s="197"/>
      <c r="P183" s="197"/>
      <c r="Q183" s="197"/>
      <c r="R183" s="197"/>
      <c r="S183" s="198"/>
      <c r="T183" s="129"/>
      <c r="U183" s="377"/>
      <c r="V183" s="378"/>
      <c r="W183" s="129"/>
      <c r="X183" s="379"/>
      <c r="Y183" s="380"/>
      <c r="Z183" s="77"/>
      <c r="AA183" s="49"/>
      <c r="AB183" s="82"/>
      <c r="AC183" s="77"/>
      <c r="AD183" s="5">
        <f>SUM(U183,V183,X183,Y183,AB183)</f>
        <v>0</v>
      </c>
      <c r="AE183" s="117"/>
      <c r="AF183" s="117"/>
      <c r="AG183" s="111">
        <f t="shared" si="79"/>
        <v>0</v>
      </c>
      <c r="AH183" s="111"/>
      <c r="AI183" s="111">
        <f t="shared" si="80"/>
        <v>0</v>
      </c>
      <c r="AJ183" s="111"/>
      <c r="AK183" s="111">
        <f t="shared" si="83"/>
        <v>0</v>
      </c>
      <c r="AL183" s="112"/>
      <c r="AM183" s="113">
        <f t="shared" si="81"/>
        <v>0</v>
      </c>
      <c r="AN183" s="111"/>
      <c r="AO183" s="113">
        <f t="shared" si="82"/>
        <v>0</v>
      </c>
      <c r="AP183" s="111"/>
      <c r="AQ183" s="113">
        <f t="shared" si="4"/>
        <v>0</v>
      </c>
      <c r="AU183" s="305"/>
      <c r="AV183" s="305"/>
      <c r="AW183" s="305"/>
      <c r="AX183" s="305"/>
      <c r="AY183" s="114"/>
      <c r="AZ183" s="114"/>
      <c r="BA183" s="114">
        <v>0</v>
      </c>
      <c r="BB183" s="114">
        <f>IF($K$18&lt;BB$24,0,IF($K$18&gt;BB$25,0,$AU183))</f>
        <v>0</v>
      </c>
      <c r="BC183" s="114">
        <f>IF($K$18&lt;BC$24,0,IF($K$18&gt;BC$25,0,$AV183))</f>
        <v>0</v>
      </c>
      <c r="BD183" s="114">
        <f>IF($K$18&lt;BD$24,0,IF($K$18&gt;BD$25,0,$AW183))</f>
        <v>0</v>
      </c>
      <c r="BE183" s="114">
        <f>IF($K$18&lt;BE$24,0,IF($K$18&gt;BE$25,0,$AX183))</f>
        <v>0</v>
      </c>
      <c r="BF183" s="114">
        <f>IF($K$18&lt;BF$24,0,IF($K$18&gt;BF$25,0,$AY183))</f>
        <v>0</v>
      </c>
      <c r="BG183" s="114">
        <f>IF($K$18&lt;BG$24,0,IF($K$18&gt;BG$25,0,$AZ183))</f>
        <v>0</v>
      </c>
      <c r="BH183" s="114">
        <f>IF($K$18&lt;BH$24,0,IF($K$18&gt;BH$25,0,$BA183))</f>
        <v>0</v>
      </c>
      <c r="BI183" s="110">
        <f>SUM(BB183:BH183)</f>
        <v>0</v>
      </c>
    </row>
    <row r="184" spans="1:61" ht="13" customHeight="1">
      <c r="A184" s="138" t="s">
        <v>373</v>
      </c>
      <c r="B184" s="139">
        <v>6196010012</v>
      </c>
      <c r="C184" s="165" t="s">
        <v>318</v>
      </c>
      <c r="D184" s="317">
        <v>0.64</v>
      </c>
      <c r="E184" s="140">
        <v>100</v>
      </c>
      <c r="F184" s="161"/>
      <c r="G184" s="179" t="s">
        <v>88</v>
      </c>
      <c r="H184" s="214" t="s">
        <v>121</v>
      </c>
      <c r="I184" s="211" t="s">
        <v>374</v>
      </c>
      <c r="J184" s="212"/>
      <c r="K184" s="212"/>
      <c r="L184" s="212"/>
      <c r="M184" s="212"/>
      <c r="N184" s="212"/>
      <c r="O184" s="212"/>
      <c r="P184" s="212"/>
      <c r="Q184" s="212"/>
      <c r="R184" s="212"/>
      <c r="S184" s="213"/>
      <c r="T184" s="129"/>
      <c r="U184" s="383"/>
      <c r="V184" s="384"/>
      <c r="W184" s="167"/>
      <c r="X184" s="383"/>
      <c r="Y184" s="384"/>
      <c r="Z184" s="77"/>
      <c r="AA184" s="49"/>
      <c r="AB184" s="82"/>
      <c r="AC184" s="77"/>
      <c r="AD184" s="5">
        <f>SUM(U184,V184,X184,Y184,AB184)</f>
        <v>0</v>
      </c>
      <c r="AE184" s="117"/>
      <c r="AF184" s="117"/>
      <c r="AG184" s="111">
        <f t="shared" si="79"/>
        <v>0</v>
      </c>
      <c r="AH184" s="111"/>
      <c r="AI184" s="111">
        <f t="shared" si="80"/>
        <v>0</v>
      </c>
      <c r="AJ184" s="111"/>
      <c r="AK184" s="111">
        <f t="shared" si="83"/>
        <v>0</v>
      </c>
      <c r="AL184" s="112"/>
      <c r="AM184" s="113">
        <f t="shared" si="81"/>
        <v>0</v>
      </c>
      <c r="AN184" s="111"/>
      <c r="AO184" s="113">
        <f t="shared" si="82"/>
        <v>0</v>
      </c>
      <c r="AP184" s="111"/>
      <c r="AQ184" s="113">
        <f t="shared" si="4"/>
        <v>0</v>
      </c>
      <c r="AU184" s="305"/>
      <c r="AV184" s="305"/>
      <c r="AW184" s="305"/>
      <c r="AX184" s="305"/>
      <c r="AY184" s="114"/>
      <c r="AZ184" s="114"/>
      <c r="BA184" s="114">
        <v>0</v>
      </c>
      <c r="BB184" s="114">
        <f>IF($K$18&lt;BB$24,0,IF($K$18&gt;BB$25,0,$AU184))</f>
        <v>0</v>
      </c>
      <c r="BC184" s="114">
        <f>IF($K$18&lt;BC$24,0,IF($K$18&gt;BC$25,0,$AV184))</f>
        <v>0</v>
      </c>
      <c r="BD184" s="114">
        <f>IF($K$18&lt;BD$24,0,IF($K$18&gt;BD$25,0,$AW184))</f>
        <v>0</v>
      </c>
      <c r="BE184" s="114">
        <f>IF($K$18&lt;BE$24,0,IF($K$18&gt;BE$25,0,$AX184))</f>
        <v>0</v>
      </c>
      <c r="BF184" s="114">
        <f>IF($K$18&lt;BF$24,0,IF($K$18&gt;BF$25,0,$AY184))</f>
        <v>0</v>
      </c>
      <c r="BG184" s="114">
        <f>IF($K$18&lt;BG$24,0,IF($K$18&gt;BG$25,0,$AZ184))</f>
        <v>0</v>
      </c>
      <c r="BH184" s="114">
        <f>IF($K$18&lt;BH$24,0,IF($K$18&gt;BH$25,0,$BA184))</f>
        <v>0</v>
      </c>
      <c r="BI184" s="110">
        <f>SUM(BB184:BH184)</f>
        <v>0</v>
      </c>
    </row>
    <row r="185" spans="1:61" ht="15" customHeight="1">
      <c r="A185" s="326" t="s">
        <v>375</v>
      </c>
      <c r="B185" s="142"/>
      <c r="C185" s="143"/>
      <c r="D185" s="315"/>
      <c r="E185" s="144"/>
      <c r="F185" s="148"/>
      <c r="G185" s="180"/>
      <c r="H185" s="145"/>
      <c r="I185" s="190"/>
      <c r="J185" s="190"/>
      <c r="K185" s="190"/>
      <c r="L185" s="190"/>
      <c r="M185" s="190"/>
      <c r="N185" s="190"/>
      <c r="O185" s="190"/>
      <c r="P185" s="190"/>
      <c r="Q185" s="190"/>
      <c r="R185" s="190"/>
      <c r="S185" s="190"/>
      <c r="T185" s="129"/>
      <c r="U185" s="311"/>
      <c r="V185" s="311"/>
      <c r="W185" s="129"/>
      <c r="X185" s="311"/>
      <c r="Y185" s="312"/>
      <c r="Z185" s="77"/>
      <c r="AA185" s="3"/>
      <c r="AB185" s="137"/>
      <c r="AC185" s="77"/>
      <c r="AD185" s="5">
        <f>SUM(AD186:AD190)</f>
        <v>0</v>
      </c>
      <c r="AE185" s="117"/>
      <c r="AF185" s="117"/>
      <c r="AG185" s="111"/>
      <c r="AH185" s="111"/>
      <c r="AI185" s="111"/>
      <c r="AJ185" s="111"/>
      <c r="AK185" s="111"/>
      <c r="AL185" s="112"/>
      <c r="AM185" s="113"/>
      <c r="AN185" s="111"/>
      <c r="AO185" s="113"/>
      <c r="AP185" s="111"/>
      <c r="AQ185" s="113"/>
      <c r="AU185" s="305"/>
      <c r="AV185" s="305"/>
      <c r="AW185" s="305"/>
      <c r="AX185" s="305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0"/>
    </row>
    <row r="186" spans="1:61" ht="13" customHeight="1">
      <c r="A186" s="171" t="s">
        <v>376</v>
      </c>
      <c r="B186" s="172">
        <v>6162010012</v>
      </c>
      <c r="C186" s="166" t="s">
        <v>318</v>
      </c>
      <c r="D186" s="313">
        <v>0.66</v>
      </c>
      <c r="E186" s="173">
        <v>100</v>
      </c>
      <c r="F186" s="98"/>
      <c r="G186" s="178" t="s">
        <v>88</v>
      </c>
      <c r="H186" s="174" t="s">
        <v>82</v>
      </c>
      <c r="I186" s="186" t="s">
        <v>377</v>
      </c>
      <c r="J186" s="187"/>
      <c r="K186" s="187"/>
      <c r="L186" s="187"/>
      <c r="M186" s="187"/>
      <c r="N186" s="187"/>
      <c r="O186" s="187"/>
      <c r="P186" s="187"/>
      <c r="Q186" s="187"/>
      <c r="R186" s="187"/>
      <c r="S186" s="188"/>
      <c r="T186" s="129"/>
      <c r="U186" s="381"/>
      <c r="V186" s="382"/>
      <c r="W186" s="129"/>
      <c r="X186" s="392"/>
      <c r="Y186" s="393"/>
      <c r="Z186" s="77"/>
      <c r="AA186" s="49"/>
      <c r="AB186" s="82"/>
      <c r="AC186" s="77"/>
      <c r="AD186" s="5">
        <f>SUM(U186,V186,X186,Y186,AB186)</f>
        <v>0</v>
      </c>
      <c r="AE186" s="117"/>
      <c r="AF186" s="117"/>
      <c r="AG186" s="111">
        <f t="shared" si="79"/>
        <v>0</v>
      </c>
      <c r="AH186" s="111"/>
      <c r="AI186" s="111">
        <f t="shared" si="80"/>
        <v>0</v>
      </c>
      <c r="AJ186" s="111"/>
      <c r="AK186" s="111">
        <f t="shared" si="83"/>
        <v>0</v>
      </c>
      <c r="AL186" s="112"/>
      <c r="AM186" s="113">
        <f t="shared" si="81"/>
        <v>0</v>
      </c>
      <c r="AN186" s="111"/>
      <c r="AO186" s="113">
        <f t="shared" si="82"/>
        <v>0</v>
      </c>
      <c r="AP186" s="111"/>
      <c r="AQ186" s="113">
        <f t="shared" si="4"/>
        <v>0</v>
      </c>
      <c r="AU186" s="305"/>
      <c r="AV186" s="305"/>
      <c r="AW186" s="305"/>
      <c r="AX186" s="305"/>
      <c r="AY186" s="114"/>
      <c r="AZ186" s="114"/>
      <c r="BA186" s="114">
        <v>0</v>
      </c>
      <c r="BB186" s="114">
        <f>IF($K$18&lt;BB$24,0,IF($K$18&gt;BB$25,0,$AU186))</f>
        <v>0</v>
      </c>
      <c r="BC186" s="114">
        <f>IF($K$18&lt;BC$24,0,IF($K$18&gt;BC$25,0,$AV186))</f>
        <v>0</v>
      </c>
      <c r="BD186" s="114">
        <f>IF($K$18&lt;BD$24,0,IF($K$18&gt;BD$25,0,$AW186))</f>
        <v>0</v>
      </c>
      <c r="BE186" s="114">
        <f>IF($K$18&lt;BE$24,0,IF($K$18&gt;BE$25,0,$AX186))</f>
        <v>0</v>
      </c>
      <c r="BF186" s="114">
        <f>IF($K$18&lt;BF$24,0,IF($K$18&gt;BF$25,0,$AY186))</f>
        <v>0</v>
      </c>
      <c r="BG186" s="114">
        <f>IF($K$18&lt;BG$24,0,IF($K$18&gt;BG$25,0,$AZ186))</f>
        <v>0</v>
      </c>
      <c r="BH186" s="114">
        <f>IF($K$18&lt;BH$24,0,IF($K$18&gt;BH$25,0,$BA186))</f>
        <v>0</v>
      </c>
      <c r="BI186" s="110">
        <f>SUM(BB186:BH186)</f>
        <v>0</v>
      </c>
    </row>
    <row r="187" spans="1:61" ht="13" customHeight="1">
      <c r="A187" s="95" t="s">
        <v>378</v>
      </c>
      <c r="B187" s="94">
        <v>6166010012</v>
      </c>
      <c r="C187" s="96" t="s">
        <v>318</v>
      </c>
      <c r="D187" s="314">
        <v>0.67</v>
      </c>
      <c r="E187" s="97">
        <v>100</v>
      </c>
      <c r="F187" s="98"/>
      <c r="G187" s="181" t="s">
        <v>74</v>
      </c>
      <c r="H187" s="136" t="s">
        <v>89</v>
      </c>
      <c r="I187" s="196" t="s">
        <v>379</v>
      </c>
      <c r="J187" s="197"/>
      <c r="K187" s="197"/>
      <c r="L187" s="197"/>
      <c r="M187" s="197"/>
      <c r="N187" s="197"/>
      <c r="O187" s="197"/>
      <c r="P187" s="197"/>
      <c r="Q187" s="197"/>
      <c r="R187" s="197"/>
      <c r="S187" s="198"/>
      <c r="T187" s="129"/>
      <c r="U187" s="377"/>
      <c r="V187" s="378"/>
      <c r="W187" s="129"/>
      <c r="X187" s="379"/>
      <c r="Y187" s="380"/>
      <c r="Z187" s="77"/>
      <c r="AA187" s="49"/>
      <c r="AB187" s="82"/>
      <c r="AC187" s="77"/>
      <c r="AD187" s="5">
        <f>SUM(U187,V187,X187,Y187,AB187)</f>
        <v>0</v>
      </c>
      <c r="AE187" s="117"/>
      <c r="AF187" s="117"/>
      <c r="AG187" s="111">
        <f t="shared" si="79"/>
        <v>0</v>
      </c>
      <c r="AH187" s="111"/>
      <c r="AI187" s="111">
        <f t="shared" si="80"/>
        <v>0</v>
      </c>
      <c r="AJ187" s="111"/>
      <c r="AK187" s="111">
        <f t="shared" si="83"/>
        <v>0</v>
      </c>
      <c r="AL187" s="112"/>
      <c r="AM187" s="113">
        <f t="shared" si="81"/>
        <v>0</v>
      </c>
      <c r="AN187" s="111"/>
      <c r="AO187" s="113">
        <f t="shared" si="82"/>
        <v>0</v>
      </c>
      <c r="AP187" s="111"/>
      <c r="AQ187" s="113">
        <f t="shared" si="4"/>
        <v>0</v>
      </c>
      <c r="AU187" s="305"/>
      <c r="AV187" s="305"/>
      <c r="AW187" s="305"/>
      <c r="AX187" s="305"/>
      <c r="AY187" s="114"/>
      <c r="AZ187" s="114"/>
      <c r="BA187" s="114">
        <v>0</v>
      </c>
      <c r="BB187" s="114">
        <f>IF($K$18&lt;BB$24,0,IF($K$18&gt;BB$25,0,$AU187))</f>
        <v>0</v>
      </c>
      <c r="BC187" s="114">
        <f>IF($K$18&lt;BC$24,0,IF($K$18&gt;BC$25,0,$AV187))</f>
        <v>0</v>
      </c>
      <c r="BD187" s="114">
        <f>IF($K$18&lt;BD$24,0,IF($K$18&gt;BD$25,0,$AW187))</f>
        <v>0</v>
      </c>
      <c r="BE187" s="114">
        <f>IF($K$18&lt;BE$24,0,IF($K$18&gt;BE$25,0,$AX187))</f>
        <v>0</v>
      </c>
      <c r="BF187" s="114">
        <f>IF($K$18&lt;BF$24,0,IF($K$18&gt;BF$25,0,$AY187))</f>
        <v>0</v>
      </c>
      <c r="BG187" s="114">
        <f>IF($K$18&lt;BG$24,0,IF($K$18&gt;BG$25,0,$AZ187))</f>
        <v>0</v>
      </c>
      <c r="BH187" s="114">
        <f>IF($K$18&lt;BH$24,0,IF($K$18&gt;BH$25,0,$BA187))</f>
        <v>0</v>
      </c>
      <c r="BI187" s="110">
        <f>SUM(BB187:BH187)</f>
        <v>0</v>
      </c>
    </row>
    <row r="188" spans="1:61" ht="13" customHeight="1">
      <c r="A188" s="95" t="s">
        <v>538</v>
      </c>
      <c r="B188" s="94">
        <v>6166510012</v>
      </c>
      <c r="C188" s="96" t="s">
        <v>318</v>
      </c>
      <c r="D188" s="314">
        <v>0.7</v>
      </c>
      <c r="E188" s="97">
        <v>100</v>
      </c>
      <c r="F188" s="98"/>
      <c r="G188" s="181" t="s">
        <v>88</v>
      </c>
      <c r="H188" s="136" t="s">
        <v>140</v>
      </c>
      <c r="I188" s="196" t="s">
        <v>380</v>
      </c>
      <c r="J188" s="197"/>
      <c r="K188" s="197"/>
      <c r="L188" s="197"/>
      <c r="M188" s="197"/>
      <c r="N188" s="197"/>
      <c r="O188" s="197"/>
      <c r="P188" s="197"/>
      <c r="Q188" s="197"/>
      <c r="R188" s="197"/>
      <c r="S188" s="198"/>
      <c r="T188" s="129"/>
      <c r="U188" s="377"/>
      <c r="V188" s="378"/>
      <c r="W188" s="129"/>
      <c r="X188" s="379"/>
      <c r="Y188" s="380"/>
      <c r="Z188" s="77"/>
      <c r="AA188" s="49"/>
      <c r="AB188" s="82"/>
      <c r="AC188" s="77"/>
      <c r="AD188" s="5">
        <f>SUM(U188,V188,X188,Y188,AB188)</f>
        <v>0</v>
      </c>
      <c r="AE188" s="117"/>
      <c r="AF188" s="117"/>
      <c r="AG188" s="111">
        <f t="shared" ref="AG188" si="93">U188*E188</f>
        <v>0</v>
      </c>
      <c r="AH188" s="111"/>
      <c r="AI188" s="111">
        <f t="shared" ref="AI188" si="94">X188*E188</f>
        <v>0</v>
      </c>
      <c r="AJ188" s="111"/>
      <c r="AK188" s="111">
        <f t="shared" ref="AK188" si="95">SUM(AG188,AI188)</f>
        <v>0</v>
      </c>
      <c r="AL188" s="112"/>
      <c r="AM188" s="113">
        <f t="shared" ref="AM188" si="96">(U188*E188)*D188</f>
        <v>0</v>
      </c>
      <c r="AN188" s="111"/>
      <c r="AO188" s="113">
        <f t="shared" ref="AO188" si="97">(X188*E188)*D188</f>
        <v>0</v>
      </c>
      <c r="AP188" s="111"/>
      <c r="AQ188" s="113">
        <f t="shared" ref="AQ188" si="98">SUM(AM188:AO188)</f>
        <v>0</v>
      </c>
      <c r="AU188" s="305"/>
      <c r="AV188" s="305"/>
      <c r="AW188" s="305"/>
      <c r="AX188" s="305"/>
      <c r="AY188" s="114"/>
      <c r="AZ188" s="114"/>
      <c r="BA188" s="114">
        <v>0</v>
      </c>
      <c r="BB188" s="114">
        <f>IF($K$18&lt;BB$24,0,IF($K$18&gt;BB$25,0,$AU188))</f>
        <v>0</v>
      </c>
      <c r="BC188" s="114">
        <f>IF($K$18&lt;BC$24,0,IF($K$18&gt;BC$25,0,$AV188))</f>
        <v>0</v>
      </c>
      <c r="BD188" s="114">
        <f>IF($K$18&lt;BD$24,0,IF($K$18&gt;BD$25,0,$AW188))</f>
        <v>0</v>
      </c>
      <c r="BE188" s="114">
        <f>IF($K$18&lt;BE$24,0,IF($K$18&gt;BE$25,0,$AX188))</f>
        <v>0</v>
      </c>
      <c r="BF188" s="114">
        <f>IF($K$18&lt;BF$24,0,IF($K$18&gt;BF$25,0,$AY188))</f>
        <v>0</v>
      </c>
      <c r="BG188" s="114">
        <f>IF($K$18&lt;BG$24,0,IF($K$18&gt;BG$25,0,$AZ188))</f>
        <v>0</v>
      </c>
      <c r="BH188" s="114">
        <f>IF($K$18&lt;BH$24,0,IF($K$18&gt;BH$25,0,$BA188))</f>
        <v>0</v>
      </c>
      <c r="BI188" s="110">
        <f>SUM(BB188:BH188)</f>
        <v>0</v>
      </c>
    </row>
    <row r="189" spans="1:61" ht="13" customHeight="1">
      <c r="A189" s="95" t="s">
        <v>381</v>
      </c>
      <c r="B189" s="94">
        <v>6184510012</v>
      </c>
      <c r="C189" s="96" t="s">
        <v>318</v>
      </c>
      <c r="D189" s="314">
        <v>0.76</v>
      </c>
      <c r="E189" s="97">
        <v>100</v>
      </c>
      <c r="F189" s="98"/>
      <c r="G189" s="181" t="s">
        <v>88</v>
      </c>
      <c r="H189" s="136" t="s">
        <v>89</v>
      </c>
      <c r="I189" s="196" t="s">
        <v>382</v>
      </c>
      <c r="J189" s="197"/>
      <c r="K189" s="197"/>
      <c r="L189" s="197"/>
      <c r="M189" s="197"/>
      <c r="N189" s="197"/>
      <c r="O189" s="197"/>
      <c r="P189" s="197"/>
      <c r="Q189" s="197"/>
      <c r="R189" s="197"/>
      <c r="S189" s="198"/>
      <c r="T189" s="129"/>
      <c r="U189" s="377"/>
      <c r="V189" s="378"/>
      <c r="W189" s="129"/>
      <c r="X189" s="379"/>
      <c r="Y189" s="380"/>
      <c r="Z189" s="77"/>
      <c r="AA189" s="49"/>
      <c r="AB189" s="82"/>
      <c r="AC189" s="77"/>
      <c r="AD189" s="5">
        <f>SUM(U189,V189,X189,Y189,AB189)</f>
        <v>0</v>
      </c>
      <c r="AE189" s="117"/>
      <c r="AF189" s="117"/>
      <c r="AG189" s="111">
        <f t="shared" si="79"/>
        <v>0</v>
      </c>
      <c r="AH189" s="111"/>
      <c r="AI189" s="111">
        <f t="shared" si="80"/>
        <v>0</v>
      </c>
      <c r="AJ189" s="111"/>
      <c r="AK189" s="111">
        <f t="shared" si="83"/>
        <v>0</v>
      </c>
      <c r="AL189" s="112"/>
      <c r="AM189" s="113">
        <f t="shared" si="81"/>
        <v>0</v>
      </c>
      <c r="AN189" s="111"/>
      <c r="AO189" s="113">
        <f t="shared" si="82"/>
        <v>0</v>
      </c>
      <c r="AP189" s="111"/>
      <c r="AQ189" s="113">
        <f t="shared" si="4"/>
        <v>0</v>
      </c>
      <c r="AU189" s="305"/>
      <c r="AV189" s="305"/>
      <c r="AW189" s="305"/>
      <c r="AX189" s="305"/>
      <c r="AY189" s="114"/>
      <c r="AZ189" s="114"/>
      <c r="BA189" s="114">
        <v>0</v>
      </c>
      <c r="BB189" s="114">
        <f>IF($K$18&lt;BB$24,0,IF($K$18&gt;BB$25,0,$AU189))</f>
        <v>0</v>
      </c>
      <c r="BC189" s="114">
        <f>IF($K$18&lt;BC$24,0,IF($K$18&gt;BC$25,0,$AV189))</f>
        <v>0</v>
      </c>
      <c r="BD189" s="114">
        <f>IF($K$18&lt;BD$24,0,IF($K$18&gt;BD$25,0,$AW189))</f>
        <v>0</v>
      </c>
      <c r="BE189" s="114">
        <f>IF($K$18&lt;BE$24,0,IF($K$18&gt;BE$25,0,$AX189))</f>
        <v>0</v>
      </c>
      <c r="BF189" s="114">
        <f>IF($K$18&lt;BF$24,0,IF($K$18&gt;BF$25,0,$AY189))</f>
        <v>0</v>
      </c>
      <c r="BG189" s="114">
        <f>IF($K$18&lt;BG$24,0,IF($K$18&gt;BG$25,0,$AZ189))</f>
        <v>0</v>
      </c>
      <c r="BH189" s="114">
        <f>IF($K$18&lt;BH$24,0,IF($K$18&gt;BH$25,0,$BA189))</f>
        <v>0</v>
      </c>
      <c r="BI189" s="110">
        <f>SUM(BB189:BH189)</f>
        <v>0</v>
      </c>
    </row>
    <row r="190" spans="1:61" ht="13" customHeight="1">
      <c r="A190" s="138" t="s">
        <v>383</v>
      </c>
      <c r="B190" s="139">
        <v>6186810012</v>
      </c>
      <c r="C190" s="165" t="s">
        <v>318</v>
      </c>
      <c r="D190" s="317">
        <v>0.65</v>
      </c>
      <c r="E190" s="140">
        <v>100</v>
      </c>
      <c r="F190" s="336"/>
      <c r="G190" s="179" t="s">
        <v>74</v>
      </c>
      <c r="H190" s="214" t="s">
        <v>89</v>
      </c>
      <c r="I190" s="211" t="s">
        <v>384</v>
      </c>
      <c r="J190" s="212"/>
      <c r="K190" s="212"/>
      <c r="L190" s="212"/>
      <c r="M190" s="212"/>
      <c r="N190" s="212"/>
      <c r="O190" s="212"/>
      <c r="P190" s="212"/>
      <c r="Q190" s="212"/>
      <c r="R190" s="212"/>
      <c r="S190" s="213"/>
      <c r="T190" s="167"/>
      <c r="U190" s="383"/>
      <c r="V190" s="384"/>
      <c r="W190" s="167"/>
      <c r="X190" s="383"/>
      <c r="Y190" s="384"/>
      <c r="Z190" s="77"/>
      <c r="AA190" s="49"/>
      <c r="AB190" s="82"/>
      <c r="AC190" s="77"/>
      <c r="AD190" s="5">
        <f>SUM(U190,V190,X190,Y190,AB190)</f>
        <v>0</v>
      </c>
      <c r="AE190" s="117"/>
      <c r="AF190" s="117"/>
      <c r="AG190" s="111">
        <f t="shared" si="79"/>
        <v>0</v>
      </c>
      <c r="AH190" s="111"/>
      <c r="AI190" s="111">
        <f t="shared" si="80"/>
        <v>0</v>
      </c>
      <c r="AJ190" s="111"/>
      <c r="AK190" s="111">
        <f t="shared" si="83"/>
        <v>0</v>
      </c>
      <c r="AL190" s="112"/>
      <c r="AM190" s="113">
        <f t="shared" si="81"/>
        <v>0</v>
      </c>
      <c r="AN190" s="111"/>
      <c r="AO190" s="113">
        <f t="shared" si="82"/>
        <v>0</v>
      </c>
      <c r="AP190" s="111"/>
      <c r="AQ190" s="113">
        <f t="shared" si="4"/>
        <v>0</v>
      </c>
      <c r="AU190" s="305"/>
      <c r="AV190" s="305"/>
      <c r="AW190" s="305"/>
      <c r="AX190" s="305"/>
      <c r="AY190" s="114"/>
      <c r="AZ190" s="114"/>
      <c r="BA190" s="114">
        <v>0</v>
      </c>
      <c r="BB190" s="114">
        <f>IF($K$18&lt;BB$24,0,IF($K$18&gt;BB$25,0,$AU190))</f>
        <v>0</v>
      </c>
      <c r="BC190" s="114">
        <f>IF($K$18&lt;BC$24,0,IF($K$18&gt;BC$25,0,$AV190))</f>
        <v>0</v>
      </c>
      <c r="BD190" s="114">
        <f>IF($K$18&lt;BD$24,0,IF($K$18&gt;BD$25,0,$AW190))</f>
        <v>0</v>
      </c>
      <c r="BE190" s="114">
        <f>IF($K$18&lt;BE$24,0,IF($K$18&gt;BE$25,0,$AX190))</f>
        <v>0</v>
      </c>
      <c r="BF190" s="114">
        <f>IF($K$18&lt;BF$24,0,IF($K$18&gt;BF$25,0,$AY190))</f>
        <v>0</v>
      </c>
      <c r="BG190" s="114">
        <f>IF($K$18&lt;BG$24,0,IF($K$18&gt;BG$25,0,$AZ190))</f>
        <v>0</v>
      </c>
      <c r="BH190" s="114">
        <f>IF($K$18&lt;BH$24,0,IF($K$18&gt;BH$25,0,$BA190))</f>
        <v>0</v>
      </c>
      <c r="BI190" s="110">
        <f>SUM(BB190:BH190)</f>
        <v>0</v>
      </c>
    </row>
    <row r="191" spans="1:61" ht="15" customHeight="1">
      <c r="A191" s="328" t="s">
        <v>385</v>
      </c>
      <c r="B191" s="199"/>
      <c r="C191" s="147"/>
      <c r="D191" s="318"/>
      <c r="E191" s="200"/>
      <c r="F191" s="148"/>
      <c r="G191" s="180"/>
      <c r="H191" s="209"/>
      <c r="I191" s="329"/>
      <c r="J191" s="329"/>
      <c r="K191" s="329"/>
      <c r="L191" s="329"/>
      <c r="M191" s="329"/>
      <c r="N191" s="329"/>
      <c r="O191" s="329"/>
      <c r="P191" s="329"/>
      <c r="Q191" s="329"/>
      <c r="R191" s="329"/>
      <c r="S191" s="329"/>
      <c r="T191" s="129"/>
      <c r="U191" s="23"/>
      <c r="V191" s="23"/>
      <c r="W191" s="129"/>
      <c r="X191" s="23"/>
      <c r="Y191" s="290"/>
      <c r="Z191" s="77"/>
      <c r="AA191" s="3"/>
      <c r="AB191" s="137"/>
      <c r="AC191" s="77"/>
      <c r="AD191" s="5">
        <f>SUM(AD192:AD196)</f>
        <v>0</v>
      </c>
      <c r="AE191" s="117"/>
      <c r="AF191" s="117"/>
      <c r="AG191" s="111"/>
      <c r="AH191" s="111"/>
      <c r="AI191" s="111"/>
      <c r="AJ191" s="111"/>
      <c r="AK191" s="111"/>
      <c r="AL191" s="112"/>
      <c r="AM191" s="113"/>
      <c r="AN191" s="111"/>
      <c r="AO191" s="113"/>
      <c r="AP191" s="111"/>
      <c r="AQ191" s="113"/>
      <c r="AU191" s="305"/>
      <c r="AV191" s="305"/>
      <c r="AW191" s="305"/>
      <c r="AX191" s="305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0"/>
    </row>
    <row r="192" spans="1:61" ht="13" customHeight="1">
      <c r="A192" s="171" t="s">
        <v>386</v>
      </c>
      <c r="B192" s="172">
        <v>6170010012</v>
      </c>
      <c r="C192" s="166" t="s">
        <v>318</v>
      </c>
      <c r="D192" s="313">
        <v>0.45</v>
      </c>
      <c r="E192" s="173">
        <v>100</v>
      </c>
      <c r="F192" s="98"/>
      <c r="G192" s="178" t="s">
        <v>326</v>
      </c>
      <c r="H192" s="174" t="s">
        <v>82</v>
      </c>
      <c r="I192" s="186" t="s">
        <v>387</v>
      </c>
      <c r="J192" s="187"/>
      <c r="K192" s="187"/>
      <c r="L192" s="187"/>
      <c r="M192" s="187"/>
      <c r="N192" s="187"/>
      <c r="O192" s="187"/>
      <c r="P192" s="187"/>
      <c r="Q192" s="187"/>
      <c r="R192" s="187"/>
      <c r="S192" s="188"/>
      <c r="T192" s="129"/>
      <c r="U192" s="381"/>
      <c r="V192" s="382"/>
      <c r="W192" s="129"/>
      <c r="X192" s="392"/>
      <c r="Y192" s="393"/>
      <c r="Z192" s="77"/>
      <c r="AA192" s="49"/>
      <c r="AB192" s="82"/>
      <c r="AC192" s="77"/>
      <c r="AD192" s="5">
        <f>SUM(U192,V192,X192,Y192,AB192)</f>
        <v>0</v>
      </c>
      <c r="AE192" s="117"/>
      <c r="AF192" s="117"/>
      <c r="AG192" s="111">
        <f t="shared" si="79"/>
        <v>0</v>
      </c>
      <c r="AH192" s="111"/>
      <c r="AI192" s="111">
        <f t="shared" si="80"/>
        <v>0</v>
      </c>
      <c r="AJ192" s="111"/>
      <c r="AK192" s="111">
        <f t="shared" si="83"/>
        <v>0</v>
      </c>
      <c r="AL192" s="112"/>
      <c r="AM192" s="113">
        <f t="shared" si="81"/>
        <v>0</v>
      </c>
      <c r="AN192" s="111"/>
      <c r="AO192" s="113">
        <f t="shared" si="82"/>
        <v>0</v>
      </c>
      <c r="AP192" s="111"/>
      <c r="AQ192" s="113">
        <f t="shared" si="4"/>
        <v>0</v>
      </c>
      <c r="AU192" s="305"/>
      <c r="AV192" s="305"/>
      <c r="AW192" s="305"/>
      <c r="AX192" s="305"/>
      <c r="AY192" s="114"/>
      <c r="AZ192" s="114"/>
      <c r="BA192" s="114">
        <v>0</v>
      </c>
      <c r="BB192" s="114">
        <f>IF($K$18&lt;BB$24,0,IF($K$18&gt;BB$25,0,$AU192))</f>
        <v>0</v>
      </c>
      <c r="BC192" s="114">
        <f>IF($K$18&lt;BC$24,0,IF($K$18&gt;BC$25,0,$AV192))</f>
        <v>0</v>
      </c>
      <c r="BD192" s="114">
        <f>IF($K$18&lt;BD$24,0,IF($K$18&gt;BD$25,0,$AW192))</f>
        <v>0</v>
      </c>
      <c r="BE192" s="114">
        <f>IF($K$18&lt;BE$24,0,IF($K$18&gt;BE$25,0,$AX192))</f>
        <v>0</v>
      </c>
      <c r="BF192" s="114">
        <f>IF($K$18&lt;BF$24,0,IF($K$18&gt;BF$25,0,$AY192))</f>
        <v>0</v>
      </c>
      <c r="BG192" s="114">
        <f>IF($K$18&lt;BG$24,0,IF($K$18&gt;BG$25,0,$AZ192))</f>
        <v>0</v>
      </c>
      <c r="BH192" s="114">
        <f>IF($K$18&lt;BH$24,0,IF($K$18&gt;BH$25,0,$BA192))</f>
        <v>0</v>
      </c>
      <c r="BI192" s="110">
        <f>SUM(BB192:BH192)</f>
        <v>0</v>
      </c>
    </row>
    <row r="193" spans="1:61" ht="13" customHeight="1">
      <c r="A193" s="95" t="s">
        <v>388</v>
      </c>
      <c r="B193" s="94">
        <v>6173610012</v>
      </c>
      <c r="C193" s="96" t="s">
        <v>318</v>
      </c>
      <c r="D193" s="314">
        <v>0.5</v>
      </c>
      <c r="E193" s="97">
        <v>100</v>
      </c>
      <c r="F193" s="98"/>
      <c r="G193" s="181" t="s">
        <v>74</v>
      </c>
      <c r="H193" s="136" t="s">
        <v>89</v>
      </c>
      <c r="I193" s="196" t="s">
        <v>389</v>
      </c>
      <c r="J193" s="197"/>
      <c r="K193" s="197"/>
      <c r="L193" s="197"/>
      <c r="M193" s="197"/>
      <c r="N193" s="197"/>
      <c r="O193" s="197"/>
      <c r="P193" s="197"/>
      <c r="Q193" s="197"/>
      <c r="R193" s="197"/>
      <c r="S193" s="198"/>
      <c r="T193" s="129"/>
      <c r="U193" s="377"/>
      <c r="V193" s="378"/>
      <c r="W193" s="129"/>
      <c r="X193" s="379"/>
      <c r="Y193" s="380"/>
      <c r="Z193" s="77"/>
      <c r="AA193" s="49"/>
      <c r="AB193" s="82"/>
      <c r="AC193" s="77"/>
      <c r="AD193" s="5">
        <f>SUM(U193,V193,X193,Y193,AB193)</f>
        <v>0</v>
      </c>
      <c r="AE193" s="117"/>
      <c r="AF193" s="117"/>
      <c r="AG193" s="111">
        <f t="shared" si="79"/>
        <v>0</v>
      </c>
      <c r="AH193" s="111"/>
      <c r="AI193" s="111">
        <f t="shared" si="80"/>
        <v>0</v>
      </c>
      <c r="AJ193" s="111"/>
      <c r="AK193" s="111">
        <f t="shared" si="83"/>
        <v>0</v>
      </c>
      <c r="AL193" s="112"/>
      <c r="AM193" s="113">
        <f t="shared" si="81"/>
        <v>0</v>
      </c>
      <c r="AN193" s="111"/>
      <c r="AO193" s="113">
        <f t="shared" si="82"/>
        <v>0</v>
      </c>
      <c r="AP193" s="111"/>
      <c r="AQ193" s="113">
        <f t="shared" si="4"/>
        <v>0</v>
      </c>
      <c r="AU193" s="305"/>
      <c r="AV193" s="305"/>
      <c r="AW193" s="305"/>
      <c r="AX193" s="305"/>
      <c r="AY193" s="114"/>
      <c r="AZ193" s="114"/>
      <c r="BA193" s="114">
        <v>0</v>
      </c>
      <c r="BB193" s="114">
        <f>IF($K$18&lt;BB$24,0,IF($K$18&gt;BB$25,0,$AU193))</f>
        <v>0</v>
      </c>
      <c r="BC193" s="114">
        <f>IF($K$18&lt;BC$24,0,IF($K$18&gt;BC$25,0,$AV193))</f>
        <v>0</v>
      </c>
      <c r="BD193" s="114">
        <f>IF($K$18&lt;BD$24,0,IF($K$18&gt;BD$25,0,$AW193))</f>
        <v>0</v>
      </c>
      <c r="BE193" s="114">
        <f>IF($K$18&lt;BE$24,0,IF($K$18&gt;BE$25,0,$AX193))</f>
        <v>0</v>
      </c>
      <c r="BF193" s="114">
        <f>IF($K$18&lt;BF$24,0,IF($K$18&gt;BF$25,0,$AY193))</f>
        <v>0</v>
      </c>
      <c r="BG193" s="114">
        <f>IF($K$18&lt;BG$24,0,IF($K$18&gt;BG$25,0,$AZ193))</f>
        <v>0</v>
      </c>
      <c r="BH193" s="114">
        <f>IF($K$18&lt;BH$24,0,IF($K$18&gt;BH$25,0,$BA193))</f>
        <v>0</v>
      </c>
      <c r="BI193" s="110">
        <f>SUM(BB193:BH193)</f>
        <v>0</v>
      </c>
    </row>
    <row r="194" spans="1:61" ht="13" customHeight="1">
      <c r="A194" s="95" t="s">
        <v>390</v>
      </c>
      <c r="B194" s="94">
        <v>6179510012</v>
      </c>
      <c r="C194" s="96" t="s">
        <v>318</v>
      </c>
      <c r="D194" s="314" t="s">
        <v>541</v>
      </c>
      <c r="E194" s="97">
        <v>100</v>
      </c>
      <c r="F194" s="98"/>
      <c r="G194" s="181" t="s">
        <v>74</v>
      </c>
      <c r="H194" s="136" t="s">
        <v>75</v>
      </c>
      <c r="I194" s="196" t="s">
        <v>391</v>
      </c>
      <c r="J194" s="197"/>
      <c r="K194" s="197"/>
      <c r="L194" s="197"/>
      <c r="M194" s="197"/>
      <c r="N194" s="197"/>
      <c r="O194" s="197"/>
      <c r="P194" s="197"/>
      <c r="Q194" s="197"/>
      <c r="R194" s="197"/>
      <c r="S194" s="198"/>
      <c r="T194" s="129"/>
      <c r="U194" s="464" t="s">
        <v>541</v>
      </c>
      <c r="V194" s="465"/>
      <c r="W194" s="129"/>
      <c r="X194" s="466" t="s">
        <v>541</v>
      </c>
      <c r="Y194" s="467"/>
      <c r="Z194" s="77"/>
      <c r="AA194" s="49"/>
      <c r="AB194" s="82"/>
      <c r="AC194" s="77"/>
      <c r="AD194" s="5">
        <f>SUM(U194,V194,X194,Y194,AB194)</f>
        <v>0</v>
      </c>
      <c r="AE194" s="117"/>
      <c r="AF194" s="117"/>
      <c r="AG194" s="111">
        <v>0</v>
      </c>
      <c r="AH194" s="111"/>
      <c r="AI194" s="111">
        <v>0</v>
      </c>
      <c r="AJ194" s="111"/>
      <c r="AK194" s="111">
        <v>0</v>
      </c>
      <c r="AL194" s="112"/>
      <c r="AM194" s="113">
        <v>0</v>
      </c>
      <c r="AN194" s="111"/>
      <c r="AO194" s="113">
        <v>0</v>
      </c>
      <c r="AP194" s="111"/>
      <c r="AQ194" s="113">
        <v>0</v>
      </c>
      <c r="AU194" s="305"/>
      <c r="AV194" s="305"/>
      <c r="AW194" s="305"/>
      <c r="AX194" s="305"/>
      <c r="AY194" s="114"/>
      <c r="AZ194" s="114"/>
      <c r="BA194" s="114">
        <v>0</v>
      </c>
      <c r="BB194" s="114">
        <f>IF($K$18&lt;BB$24,0,IF($K$18&gt;BB$25,0,$AU194))</f>
        <v>0</v>
      </c>
      <c r="BC194" s="114">
        <f>IF($K$18&lt;BC$24,0,IF($K$18&gt;BC$25,0,$AV194))</f>
        <v>0</v>
      </c>
      <c r="BD194" s="114">
        <f>IF($K$18&lt;BD$24,0,IF($K$18&gt;BD$25,0,$AW194))</f>
        <v>0</v>
      </c>
      <c r="BE194" s="114">
        <f>IF($K$18&lt;BE$24,0,IF($K$18&gt;BE$25,0,$AX194))</f>
        <v>0</v>
      </c>
      <c r="BF194" s="114">
        <f>IF($K$18&lt;BF$24,0,IF($K$18&gt;BF$25,0,$AY194))</f>
        <v>0</v>
      </c>
      <c r="BG194" s="114">
        <f>IF($K$18&lt;BG$24,0,IF($K$18&gt;BG$25,0,$AZ194))</f>
        <v>0</v>
      </c>
      <c r="BH194" s="114">
        <f>IF($K$18&lt;BH$24,0,IF($K$18&gt;BH$25,0,$BA194))</f>
        <v>0</v>
      </c>
      <c r="BI194" s="110">
        <f>SUM(BB194:BH194)</f>
        <v>0</v>
      </c>
    </row>
    <row r="195" spans="1:61" ht="13" customHeight="1">
      <c r="A195" s="95" t="s">
        <v>544</v>
      </c>
      <c r="B195" s="94">
        <v>6183010012</v>
      </c>
      <c r="C195" s="96" t="s">
        <v>318</v>
      </c>
      <c r="D195" s="314">
        <v>0.34</v>
      </c>
      <c r="E195" s="97">
        <v>100</v>
      </c>
      <c r="F195" s="98"/>
      <c r="G195" s="181" t="s">
        <v>74</v>
      </c>
      <c r="H195" s="136" t="s">
        <v>75</v>
      </c>
      <c r="I195" s="196" t="s">
        <v>545</v>
      </c>
      <c r="J195" s="197"/>
      <c r="K195" s="197"/>
      <c r="L195" s="197"/>
      <c r="M195" s="197"/>
      <c r="N195" s="197"/>
      <c r="O195" s="197"/>
      <c r="P195" s="197"/>
      <c r="Q195" s="197"/>
      <c r="R195" s="197"/>
      <c r="S195" s="198"/>
      <c r="T195" s="129"/>
      <c r="U195" s="377"/>
      <c r="V195" s="378"/>
      <c r="W195" s="129"/>
      <c r="X195" s="379"/>
      <c r="Y195" s="380"/>
      <c r="Z195" s="77"/>
      <c r="AA195" s="49"/>
      <c r="AB195" s="82"/>
      <c r="AC195" s="77"/>
      <c r="AD195" s="5">
        <f>SUM(U195,V195,X195,Y195,AB195)</f>
        <v>0</v>
      </c>
      <c r="AE195" s="117"/>
      <c r="AF195" s="117"/>
      <c r="AG195" s="111">
        <v>0</v>
      </c>
      <c r="AH195" s="111"/>
      <c r="AI195" s="111">
        <v>0</v>
      </c>
      <c r="AJ195" s="111"/>
      <c r="AK195" s="111">
        <v>0</v>
      </c>
      <c r="AL195" s="112"/>
      <c r="AM195" s="113">
        <v>0</v>
      </c>
      <c r="AN195" s="111"/>
      <c r="AO195" s="113">
        <v>0</v>
      </c>
      <c r="AP195" s="111"/>
      <c r="AQ195" s="113">
        <v>0</v>
      </c>
      <c r="AU195" s="305"/>
      <c r="AV195" s="305"/>
      <c r="AW195" s="305"/>
      <c r="AX195" s="305"/>
      <c r="AY195" s="114"/>
      <c r="AZ195" s="114"/>
      <c r="BA195" s="114">
        <v>0</v>
      </c>
      <c r="BB195" s="114">
        <f>IF($K$18&lt;BB$24,0,IF($K$18&gt;BB$25,0,$AU195))</f>
        <v>0</v>
      </c>
      <c r="BC195" s="114">
        <f>IF($K$18&lt;BC$24,0,IF($K$18&gt;BC$25,0,$AV195))</f>
        <v>0</v>
      </c>
      <c r="BD195" s="114">
        <f>IF($K$18&lt;BD$24,0,IF($K$18&gt;BD$25,0,$AW195))</f>
        <v>0</v>
      </c>
      <c r="BE195" s="114">
        <f>IF($K$18&lt;BE$24,0,IF($K$18&gt;BE$25,0,$AX195))</f>
        <v>0</v>
      </c>
      <c r="BF195" s="114">
        <f>IF($K$18&lt;BF$24,0,IF($K$18&gt;BF$25,0,$AY195))</f>
        <v>0</v>
      </c>
      <c r="BG195" s="114">
        <f>IF($K$18&lt;BG$24,0,IF($K$18&gt;BG$25,0,$AZ195))</f>
        <v>0</v>
      </c>
      <c r="BH195" s="114">
        <f>IF($K$18&lt;BH$24,0,IF($K$18&gt;BH$25,0,$BA195))</f>
        <v>0</v>
      </c>
      <c r="BI195" s="110">
        <f>SUM(BB195:BH195)</f>
        <v>0</v>
      </c>
    </row>
    <row r="196" spans="1:61" ht="13" customHeight="1">
      <c r="A196" s="138" t="s">
        <v>392</v>
      </c>
      <c r="B196" s="139">
        <v>6196510012</v>
      </c>
      <c r="C196" s="165" t="s">
        <v>318</v>
      </c>
      <c r="D196" s="317">
        <v>0.28999999999999998</v>
      </c>
      <c r="E196" s="140">
        <v>100</v>
      </c>
      <c r="F196" s="336"/>
      <c r="G196" s="179" t="s">
        <v>74</v>
      </c>
      <c r="H196" s="214" t="s">
        <v>308</v>
      </c>
      <c r="I196" s="211" t="s">
        <v>393</v>
      </c>
      <c r="J196" s="212"/>
      <c r="K196" s="212"/>
      <c r="L196" s="212"/>
      <c r="M196" s="212"/>
      <c r="N196" s="212"/>
      <c r="O196" s="212"/>
      <c r="P196" s="212"/>
      <c r="Q196" s="212"/>
      <c r="R196" s="212"/>
      <c r="S196" s="213"/>
      <c r="T196" s="167"/>
      <c r="U196" s="383"/>
      <c r="V196" s="384"/>
      <c r="W196" s="167"/>
      <c r="X196" s="383"/>
      <c r="Y196" s="384"/>
      <c r="Z196" s="77"/>
      <c r="AA196" s="49"/>
      <c r="AB196" s="82"/>
      <c r="AC196" s="77"/>
      <c r="AD196" s="5">
        <f>SUM(U196,V196,X196,Y196,AB196)</f>
        <v>0</v>
      </c>
      <c r="AE196" s="117"/>
      <c r="AF196" s="117"/>
      <c r="AG196" s="111">
        <f t="shared" si="79"/>
        <v>0</v>
      </c>
      <c r="AH196" s="111"/>
      <c r="AI196" s="111">
        <f t="shared" si="80"/>
        <v>0</v>
      </c>
      <c r="AJ196" s="111"/>
      <c r="AK196" s="111">
        <f t="shared" si="83"/>
        <v>0</v>
      </c>
      <c r="AL196" s="112"/>
      <c r="AM196" s="113">
        <f t="shared" si="81"/>
        <v>0</v>
      </c>
      <c r="AN196" s="111"/>
      <c r="AO196" s="113">
        <f t="shared" si="82"/>
        <v>0</v>
      </c>
      <c r="AP196" s="111"/>
      <c r="AQ196" s="113">
        <f t="shared" si="4"/>
        <v>0</v>
      </c>
      <c r="AU196" s="305"/>
      <c r="AV196" s="305"/>
      <c r="AW196" s="305"/>
      <c r="AX196" s="305"/>
      <c r="AY196" s="114"/>
      <c r="AZ196" s="114"/>
      <c r="BA196" s="114">
        <v>0</v>
      </c>
      <c r="BB196" s="114">
        <f>IF($K$18&lt;BB$24,0,IF($K$18&gt;BB$25,0,$AU196))</f>
        <v>0</v>
      </c>
      <c r="BC196" s="114">
        <f>IF($K$18&lt;BC$24,0,IF($K$18&gt;BC$25,0,$AV196))</f>
        <v>0</v>
      </c>
      <c r="BD196" s="114">
        <f>IF($K$18&lt;BD$24,0,IF($K$18&gt;BD$25,0,$AW196))</f>
        <v>0</v>
      </c>
      <c r="BE196" s="114">
        <f>IF($K$18&lt;BE$24,0,IF($K$18&gt;BE$25,0,$AX196))</f>
        <v>0</v>
      </c>
      <c r="BF196" s="114">
        <f>IF($K$18&lt;BF$24,0,IF($K$18&gt;BF$25,0,$AY196))</f>
        <v>0</v>
      </c>
      <c r="BG196" s="114">
        <f>IF($K$18&lt;BG$24,0,IF($K$18&gt;BG$25,0,$AZ196))</f>
        <v>0</v>
      </c>
      <c r="BH196" s="114">
        <f>IF($K$18&lt;BH$24,0,IF($K$18&gt;BH$25,0,$BA196))</f>
        <v>0</v>
      </c>
      <c r="BI196" s="110">
        <f>SUM(BB196:BH196)</f>
        <v>0</v>
      </c>
    </row>
    <row r="197" spans="1:61" ht="15" customHeight="1">
      <c r="A197" s="328" t="s">
        <v>394</v>
      </c>
      <c r="B197" s="199"/>
      <c r="C197" s="147"/>
      <c r="D197" s="318"/>
      <c r="E197" s="200"/>
      <c r="F197" s="148"/>
      <c r="G197" s="180"/>
      <c r="H197" s="209"/>
      <c r="I197" s="329"/>
      <c r="J197" s="329"/>
      <c r="K197" s="329"/>
      <c r="L197" s="329"/>
      <c r="M197" s="329"/>
      <c r="N197" s="329"/>
      <c r="O197" s="329"/>
      <c r="P197" s="329"/>
      <c r="Q197" s="329"/>
      <c r="R197" s="329"/>
      <c r="S197" s="329"/>
      <c r="T197" s="129"/>
      <c r="U197" s="23"/>
      <c r="V197" s="23"/>
      <c r="W197" s="129"/>
      <c r="X197" s="23"/>
      <c r="Y197" s="290"/>
      <c r="Z197" s="77"/>
      <c r="AA197" s="3"/>
      <c r="AB197" s="137"/>
      <c r="AC197" s="77"/>
      <c r="AD197" s="5">
        <f>SUM(AD198:AD202)</f>
        <v>0</v>
      </c>
      <c r="AE197" s="117"/>
      <c r="AF197" s="117"/>
      <c r="AG197" s="111"/>
      <c r="AH197" s="111"/>
      <c r="AI197" s="111"/>
      <c r="AJ197" s="111"/>
      <c r="AK197" s="111"/>
      <c r="AL197" s="112"/>
      <c r="AM197" s="113"/>
      <c r="AN197" s="111"/>
      <c r="AO197" s="113"/>
      <c r="AP197" s="111"/>
      <c r="AQ197" s="113"/>
      <c r="AU197" s="305"/>
      <c r="AV197" s="305"/>
      <c r="AW197" s="305"/>
      <c r="AX197" s="305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0"/>
    </row>
    <row r="198" spans="1:61" ht="13" customHeight="1">
      <c r="A198" s="171" t="s">
        <v>395</v>
      </c>
      <c r="B198" s="172">
        <v>6163510012</v>
      </c>
      <c r="C198" s="166" t="s">
        <v>318</v>
      </c>
      <c r="D198" s="314" t="s">
        <v>541</v>
      </c>
      <c r="E198" s="173">
        <v>100</v>
      </c>
      <c r="F198" s="98"/>
      <c r="G198" s="178" t="s">
        <v>81</v>
      </c>
      <c r="H198" s="174" t="s">
        <v>82</v>
      </c>
      <c r="I198" s="186" t="s">
        <v>396</v>
      </c>
      <c r="J198" s="187"/>
      <c r="K198" s="187"/>
      <c r="L198" s="187"/>
      <c r="M198" s="187"/>
      <c r="N198" s="187"/>
      <c r="O198" s="187"/>
      <c r="P198" s="187"/>
      <c r="Q198" s="187"/>
      <c r="R198" s="187"/>
      <c r="S198" s="188"/>
      <c r="T198" s="129"/>
      <c r="U198" s="468" t="s">
        <v>541</v>
      </c>
      <c r="V198" s="469"/>
      <c r="W198" s="129"/>
      <c r="X198" s="470" t="s">
        <v>541</v>
      </c>
      <c r="Y198" s="471"/>
      <c r="Z198" s="77"/>
      <c r="AA198" s="49"/>
      <c r="AB198" s="82"/>
      <c r="AC198" s="77"/>
      <c r="AD198" s="5">
        <f>SUM(U198,V198,X198,Y198,AB198)</f>
        <v>0</v>
      </c>
      <c r="AE198" s="117"/>
      <c r="AF198" s="117"/>
      <c r="AG198" s="111">
        <v>0</v>
      </c>
      <c r="AH198" s="111"/>
      <c r="AI198" s="111">
        <v>0</v>
      </c>
      <c r="AJ198" s="111"/>
      <c r="AK198" s="111">
        <v>0</v>
      </c>
      <c r="AL198" s="112"/>
      <c r="AM198" s="113">
        <v>0</v>
      </c>
      <c r="AN198" s="111"/>
      <c r="AO198" s="113">
        <v>0</v>
      </c>
      <c r="AP198" s="111"/>
      <c r="AQ198" s="113">
        <v>0</v>
      </c>
      <c r="AU198" s="305"/>
      <c r="AV198" s="305"/>
      <c r="AW198" s="305"/>
      <c r="AX198" s="305"/>
      <c r="AY198" s="114"/>
      <c r="AZ198" s="114"/>
      <c r="BA198" s="114">
        <v>0</v>
      </c>
      <c r="BB198" s="114">
        <f>IF($K$18&lt;BB$24,0,IF($K$18&gt;BB$25,0,$AU198))</f>
        <v>0</v>
      </c>
      <c r="BC198" s="114">
        <f>IF($K$18&lt;BC$24,0,IF($K$18&gt;BC$25,0,$AV198))</f>
        <v>0</v>
      </c>
      <c r="BD198" s="114">
        <f>IF($K$18&lt;BD$24,0,IF($K$18&gt;BD$25,0,$AW198))</f>
        <v>0</v>
      </c>
      <c r="BE198" s="114">
        <f>IF($K$18&lt;BE$24,0,IF($K$18&gt;BE$25,0,$AX198))</f>
        <v>0</v>
      </c>
      <c r="BF198" s="114">
        <f>IF($K$18&lt;BF$24,0,IF($K$18&gt;BF$25,0,$AY198))</f>
        <v>0</v>
      </c>
      <c r="BG198" s="114">
        <f>IF($K$18&lt;BG$24,0,IF($K$18&gt;BG$25,0,$AZ198))</f>
        <v>0</v>
      </c>
      <c r="BH198" s="114">
        <f>IF($K$18&lt;BH$24,0,IF($K$18&gt;BH$25,0,$BA198))</f>
        <v>0</v>
      </c>
      <c r="BI198" s="110">
        <f>SUM(BB198:BH198)</f>
        <v>0</v>
      </c>
    </row>
    <row r="199" spans="1:61" ht="13" customHeight="1">
      <c r="A199" s="95" t="s">
        <v>539</v>
      </c>
      <c r="B199" s="94">
        <v>6189010012</v>
      </c>
      <c r="C199" s="96" t="s">
        <v>318</v>
      </c>
      <c r="D199" s="314">
        <v>0.45</v>
      </c>
      <c r="E199" s="97">
        <v>100</v>
      </c>
      <c r="F199" s="98"/>
      <c r="G199" s="181" t="s">
        <v>135</v>
      </c>
      <c r="H199" s="136" t="s">
        <v>397</v>
      </c>
      <c r="I199" s="196" t="s">
        <v>398</v>
      </c>
      <c r="J199" s="197"/>
      <c r="K199" s="197"/>
      <c r="L199" s="197"/>
      <c r="M199" s="197"/>
      <c r="N199" s="197"/>
      <c r="O199" s="197"/>
      <c r="P199" s="197"/>
      <c r="Q199" s="197"/>
      <c r="R199" s="197"/>
      <c r="S199" s="198"/>
      <c r="T199" s="129"/>
      <c r="U199" s="377"/>
      <c r="V199" s="378"/>
      <c r="W199" s="129"/>
      <c r="X199" s="379"/>
      <c r="Y199" s="380"/>
      <c r="Z199" s="77"/>
      <c r="AA199" s="49"/>
      <c r="AB199" s="82"/>
      <c r="AC199" s="77"/>
      <c r="AD199" s="5">
        <f>SUM(U199,V199,X199,Y199,AB199)</f>
        <v>0</v>
      </c>
      <c r="AE199" s="117"/>
      <c r="AF199" s="117"/>
      <c r="AG199" s="111">
        <f t="shared" ref="AG199" si="99">U199*E199</f>
        <v>0</v>
      </c>
      <c r="AH199" s="111"/>
      <c r="AI199" s="111">
        <f t="shared" ref="AI199" si="100">X199*E199</f>
        <v>0</v>
      </c>
      <c r="AJ199" s="111"/>
      <c r="AK199" s="111">
        <f t="shared" ref="AK199" si="101">SUM(AG199,AI199)</f>
        <v>0</v>
      </c>
      <c r="AL199" s="112"/>
      <c r="AM199" s="113">
        <f t="shared" ref="AM199" si="102">(U199*E199)*D199</f>
        <v>0</v>
      </c>
      <c r="AN199" s="111"/>
      <c r="AO199" s="113">
        <f t="shared" ref="AO199" si="103">(X199*E199)*D199</f>
        <v>0</v>
      </c>
      <c r="AP199" s="111"/>
      <c r="AQ199" s="113">
        <f t="shared" ref="AQ199" si="104">SUM(AM199:AO199)</f>
        <v>0</v>
      </c>
      <c r="AU199" s="305"/>
      <c r="AV199" s="305"/>
      <c r="AW199" s="305"/>
      <c r="AX199" s="305"/>
      <c r="AY199" s="114"/>
      <c r="AZ199" s="114"/>
      <c r="BA199" s="114">
        <v>0</v>
      </c>
      <c r="BB199" s="114">
        <f>IF($K$18&lt;BB$24,0,IF($K$18&gt;BB$25,0,$AU199))</f>
        <v>0</v>
      </c>
      <c r="BC199" s="114">
        <f>IF($K$18&lt;BC$24,0,IF($K$18&gt;BC$25,0,$AV199))</f>
        <v>0</v>
      </c>
      <c r="BD199" s="114">
        <f>IF($K$18&lt;BD$24,0,IF($K$18&gt;BD$25,0,$AW199))</f>
        <v>0</v>
      </c>
      <c r="BE199" s="114">
        <f>IF($K$18&lt;BE$24,0,IF($K$18&gt;BE$25,0,$AX199))</f>
        <v>0</v>
      </c>
      <c r="BF199" s="114">
        <f>IF($K$18&lt;BF$24,0,IF($K$18&gt;BF$25,0,$AY199))</f>
        <v>0</v>
      </c>
      <c r="BG199" s="114">
        <f>IF($K$18&lt;BG$24,0,IF($K$18&gt;BG$25,0,$AZ199))</f>
        <v>0</v>
      </c>
      <c r="BH199" s="114">
        <f>IF($K$18&lt;BH$24,0,IF($K$18&gt;BH$25,0,$BA199))</f>
        <v>0</v>
      </c>
      <c r="BI199" s="110">
        <f>SUM(BB199:BH199)</f>
        <v>0</v>
      </c>
    </row>
    <row r="200" spans="1:61" ht="13" customHeight="1">
      <c r="A200" s="95" t="s">
        <v>399</v>
      </c>
      <c r="B200" s="94">
        <v>6192010012</v>
      </c>
      <c r="C200" s="96" t="s">
        <v>318</v>
      </c>
      <c r="D200" s="314">
        <v>0.55000000000000004</v>
      </c>
      <c r="E200" s="97">
        <v>100</v>
      </c>
      <c r="F200" s="98"/>
      <c r="G200" s="181" t="s">
        <v>326</v>
      </c>
      <c r="H200" s="136" t="s">
        <v>82</v>
      </c>
      <c r="I200" s="196" t="s">
        <v>400</v>
      </c>
      <c r="J200" s="197"/>
      <c r="K200" s="197"/>
      <c r="L200" s="197"/>
      <c r="M200" s="197"/>
      <c r="N200" s="197"/>
      <c r="O200" s="197"/>
      <c r="P200" s="197"/>
      <c r="Q200" s="197"/>
      <c r="R200" s="197"/>
      <c r="S200" s="198"/>
      <c r="T200" s="129"/>
      <c r="U200" s="377"/>
      <c r="V200" s="378"/>
      <c r="W200" s="129"/>
      <c r="X200" s="379"/>
      <c r="Y200" s="380"/>
      <c r="Z200" s="77"/>
      <c r="AA200" s="49"/>
      <c r="AB200" s="82"/>
      <c r="AC200" s="77"/>
      <c r="AD200" s="5">
        <f>SUM(U200,V200,X200,Y200,AB200)</f>
        <v>0</v>
      </c>
      <c r="AE200" s="117"/>
      <c r="AF200" s="117"/>
      <c r="AG200" s="111">
        <f t="shared" si="79"/>
        <v>0</v>
      </c>
      <c r="AH200" s="111"/>
      <c r="AI200" s="111">
        <f t="shared" si="80"/>
        <v>0</v>
      </c>
      <c r="AJ200" s="111"/>
      <c r="AK200" s="111">
        <f t="shared" si="83"/>
        <v>0</v>
      </c>
      <c r="AL200" s="112"/>
      <c r="AM200" s="113">
        <f t="shared" si="81"/>
        <v>0</v>
      </c>
      <c r="AN200" s="111"/>
      <c r="AO200" s="113">
        <f t="shared" si="82"/>
        <v>0</v>
      </c>
      <c r="AP200" s="111"/>
      <c r="AQ200" s="113">
        <f t="shared" si="4"/>
        <v>0</v>
      </c>
      <c r="AU200" s="305"/>
      <c r="AV200" s="305"/>
      <c r="AW200" s="305"/>
      <c r="AX200" s="305"/>
      <c r="AY200" s="114"/>
      <c r="AZ200" s="114"/>
      <c r="BA200" s="114">
        <v>0</v>
      </c>
      <c r="BB200" s="114">
        <f>IF($K$18&lt;BB$24,0,IF($K$18&gt;BB$25,0,$AU200))</f>
        <v>0</v>
      </c>
      <c r="BC200" s="114">
        <f>IF($K$18&lt;BC$24,0,IF($K$18&gt;BC$25,0,$AV200))</f>
        <v>0</v>
      </c>
      <c r="BD200" s="114">
        <f>IF($K$18&lt;BD$24,0,IF($K$18&gt;BD$25,0,$AW200))</f>
        <v>0</v>
      </c>
      <c r="BE200" s="114">
        <f>IF($K$18&lt;BE$24,0,IF($K$18&gt;BE$25,0,$AX200))</f>
        <v>0</v>
      </c>
      <c r="BF200" s="114">
        <f>IF($K$18&lt;BF$24,0,IF($K$18&gt;BF$25,0,$AY200))</f>
        <v>0</v>
      </c>
      <c r="BG200" s="114">
        <f>IF($K$18&lt;BG$24,0,IF($K$18&gt;BG$25,0,$AZ200))</f>
        <v>0</v>
      </c>
      <c r="BH200" s="114">
        <f>IF($K$18&lt;BH$24,0,IF($K$18&gt;BH$25,0,$BA200))</f>
        <v>0</v>
      </c>
      <c r="BI200" s="110">
        <f>SUM(BB200:BH200)</f>
        <v>0</v>
      </c>
    </row>
    <row r="201" spans="1:61" ht="13" customHeight="1">
      <c r="A201" s="95" t="s">
        <v>401</v>
      </c>
      <c r="B201" s="94">
        <v>6194510012</v>
      </c>
      <c r="C201" s="96" t="s">
        <v>318</v>
      </c>
      <c r="D201" s="314">
        <v>0.49</v>
      </c>
      <c r="E201" s="97">
        <v>100</v>
      </c>
      <c r="F201" s="98"/>
      <c r="G201" s="181" t="s">
        <v>88</v>
      </c>
      <c r="H201" s="136" t="s">
        <v>140</v>
      </c>
      <c r="I201" s="196" t="s">
        <v>402</v>
      </c>
      <c r="J201" s="197"/>
      <c r="K201" s="197"/>
      <c r="L201" s="197"/>
      <c r="M201" s="197"/>
      <c r="N201" s="197"/>
      <c r="O201" s="197"/>
      <c r="P201" s="197"/>
      <c r="Q201" s="197"/>
      <c r="R201" s="197"/>
      <c r="S201" s="198"/>
      <c r="T201" s="129"/>
      <c r="U201" s="377"/>
      <c r="V201" s="378"/>
      <c r="W201" s="129"/>
      <c r="X201" s="379"/>
      <c r="Y201" s="380"/>
      <c r="Z201" s="77"/>
      <c r="AA201" s="49"/>
      <c r="AB201" s="82"/>
      <c r="AC201" s="77"/>
      <c r="AD201" s="5">
        <f>SUM(U201,V201,X201,Y201,AB201)</f>
        <v>0</v>
      </c>
      <c r="AE201" s="117"/>
      <c r="AF201" s="117"/>
      <c r="AG201" s="111">
        <f t="shared" si="79"/>
        <v>0</v>
      </c>
      <c r="AH201" s="111"/>
      <c r="AI201" s="111">
        <f t="shared" si="80"/>
        <v>0</v>
      </c>
      <c r="AJ201" s="111"/>
      <c r="AK201" s="111">
        <f t="shared" si="83"/>
        <v>0</v>
      </c>
      <c r="AL201" s="112"/>
      <c r="AM201" s="113">
        <f t="shared" si="81"/>
        <v>0</v>
      </c>
      <c r="AN201" s="111"/>
      <c r="AO201" s="113">
        <f t="shared" si="82"/>
        <v>0</v>
      </c>
      <c r="AP201" s="111"/>
      <c r="AQ201" s="113">
        <f t="shared" si="4"/>
        <v>0</v>
      </c>
      <c r="AU201" s="305"/>
      <c r="AV201" s="305"/>
      <c r="AW201" s="305"/>
      <c r="AX201" s="305"/>
      <c r="AY201" s="114"/>
      <c r="AZ201" s="114"/>
      <c r="BA201" s="114">
        <v>0</v>
      </c>
      <c r="BB201" s="114">
        <f>IF($K$18&lt;BB$24,0,IF($K$18&gt;BB$25,0,$AU201))</f>
        <v>0</v>
      </c>
      <c r="BC201" s="114">
        <f>IF($K$18&lt;BC$24,0,IF($K$18&gt;BC$25,0,$AV201))</f>
        <v>0</v>
      </c>
      <c r="BD201" s="114">
        <f>IF($K$18&lt;BD$24,0,IF($K$18&gt;BD$25,0,$AW201))</f>
        <v>0</v>
      </c>
      <c r="BE201" s="114">
        <f>IF($K$18&lt;BE$24,0,IF($K$18&gt;BE$25,0,$AX201))</f>
        <v>0</v>
      </c>
      <c r="BF201" s="114">
        <f>IF($K$18&lt;BF$24,0,IF($K$18&gt;BF$25,0,$AY201))</f>
        <v>0</v>
      </c>
      <c r="BG201" s="114">
        <f>IF($K$18&lt;BG$24,0,IF($K$18&gt;BG$25,0,$AZ201))</f>
        <v>0</v>
      </c>
      <c r="BH201" s="114">
        <f>IF($K$18&lt;BH$24,0,IF($K$18&gt;BH$25,0,$BA201))</f>
        <v>0</v>
      </c>
      <c r="BI201" s="110">
        <f>SUM(BB201:BH201)</f>
        <v>0</v>
      </c>
    </row>
    <row r="202" spans="1:61" ht="13" customHeight="1">
      <c r="A202" s="138" t="s">
        <v>403</v>
      </c>
      <c r="B202" s="139">
        <v>6199910012</v>
      </c>
      <c r="C202" s="165" t="s">
        <v>318</v>
      </c>
      <c r="D202" s="317">
        <v>0.42</v>
      </c>
      <c r="E202" s="140">
        <v>100</v>
      </c>
      <c r="F202" s="161"/>
      <c r="G202" s="179" t="s">
        <v>326</v>
      </c>
      <c r="H202" s="214" t="s">
        <v>82</v>
      </c>
      <c r="I202" s="211" t="s">
        <v>404</v>
      </c>
      <c r="J202" s="212"/>
      <c r="K202" s="212"/>
      <c r="L202" s="212"/>
      <c r="M202" s="212"/>
      <c r="N202" s="212"/>
      <c r="O202" s="212"/>
      <c r="P202" s="212"/>
      <c r="Q202" s="212"/>
      <c r="R202" s="212"/>
      <c r="S202" s="213"/>
      <c r="T202" s="129"/>
      <c r="U202" s="383"/>
      <c r="V202" s="384"/>
      <c r="W202" s="167"/>
      <c r="X202" s="383"/>
      <c r="Y202" s="384"/>
      <c r="Z202" s="77"/>
      <c r="AA202" s="49"/>
      <c r="AB202" s="82"/>
      <c r="AC202" s="77"/>
      <c r="AD202" s="5">
        <f>SUM(U202,V202,X202,Y202,AB202)</f>
        <v>0</v>
      </c>
      <c r="AE202" s="117"/>
      <c r="AF202" s="117"/>
      <c r="AG202" s="111">
        <f t="shared" si="79"/>
        <v>0</v>
      </c>
      <c r="AH202" s="111"/>
      <c r="AI202" s="111">
        <f t="shared" si="80"/>
        <v>0</v>
      </c>
      <c r="AJ202" s="111"/>
      <c r="AK202" s="111">
        <f t="shared" si="83"/>
        <v>0</v>
      </c>
      <c r="AL202" s="112"/>
      <c r="AM202" s="113">
        <f t="shared" si="81"/>
        <v>0</v>
      </c>
      <c r="AN202" s="111"/>
      <c r="AO202" s="113">
        <f t="shared" si="82"/>
        <v>0</v>
      </c>
      <c r="AP202" s="111"/>
      <c r="AQ202" s="113">
        <f t="shared" si="4"/>
        <v>0</v>
      </c>
      <c r="AU202" s="305"/>
      <c r="AV202" s="305"/>
      <c r="AW202" s="305"/>
      <c r="AX202" s="305"/>
      <c r="AY202" s="114"/>
      <c r="AZ202" s="114"/>
      <c r="BA202" s="114">
        <v>0</v>
      </c>
      <c r="BB202" s="114">
        <f>IF($K$18&lt;BB$24,0,IF($K$18&gt;BB$25,0,$AU202))</f>
        <v>0</v>
      </c>
      <c r="BC202" s="114">
        <f>IF($K$18&lt;BC$24,0,IF($K$18&gt;BC$25,0,$AV202))</f>
        <v>0</v>
      </c>
      <c r="BD202" s="114">
        <f>IF($K$18&lt;BD$24,0,IF($K$18&gt;BD$25,0,$AW202))</f>
        <v>0</v>
      </c>
      <c r="BE202" s="114">
        <f>IF($K$18&lt;BE$24,0,IF($K$18&gt;BE$25,0,$AX202))</f>
        <v>0</v>
      </c>
      <c r="BF202" s="114">
        <f>IF($K$18&lt;BF$24,0,IF($K$18&gt;BF$25,0,$AY202))</f>
        <v>0</v>
      </c>
      <c r="BG202" s="114">
        <f>IF($K$18&lt;BG$24,0,IF($K$18&gt;BG$25,0,$AZ202))</f>
        <v>0</v>
      </c>
      <c r="BH202" s="114">
        <f>IF($K$18&lt;BH$24,0,IF($K$18&gt;BH$25,0,$BA202))</f>
        <v>0</v>
      </c>
      <c r="BI202" s="110">
        <f>SUM(BB202:BH202)</f>
        <v>0</v>
      </c>
    </row>
    <row r="203" spans="1:61" ht="15" customHeight="1">
      <c r="A203" s="326" t="s">
        <v>405</v>
      </c>
      <c r="B203" s="142"/>
      <c r="C203" s="143"/>
      <c r="D203" s="315"/>
      <c r="E203" s="144"/>
      <c r="F203" s="148"/>
      <c r="G203" s="180"/>
      <c r="H203" s="145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29"/>
      <c r="U203" s="311"/>
      <c r="V203" s="311"/>
      <c r="W203" s="129"/>
      <c r="X203" s="311"/>
      <c r="Y203" s="312"/>
      <c r="Z203" s="77"/>
      <c r="AA203" s="3"/>
      <c r="AB203" s="137"/>
      <c r="AC203" s="77"/>
      <c r="AD203" s="5">
        <f>SUM(AD204:AD206)</f>
        <v>0</v>
      </c>
      <c r="AE203" s="117"/>
      <c r="AF203" s="117"/>
      <c r="AG203" s="111"/>
      <c r="AH203" s="111"/>
      <c r="AI203" s="111"/>
      <c r="AJ203" s="111"/>
      <c r="AK203" s="111"/>
      <c r="AL203" s="112"/>
      <c r="AM203" s="113"/>
      <c r="AN203" s="111"/>
      <c r="AO203" s="113"/>
      <c r="AP203" s="111"/>
      <c r="AQ203" s="113"/>
      <c r="AU203" s="305"/>
      <c r="AV203" s="305"/>
      <c r="AW203" s="305"/>
      <c r="AX203" s="305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0"/>
    </row>
    <row r="204" spans="1:61" ht="13" customHeight="1">
      <c r="A204" s="171" t="s">
        <v>406</v>
      </c>
      <c r="B204" s="172">
        <v>6167010012</v>
      </c>
      <c r="C204" s="166" t="s">
        <v>318</v>
      </c>
      <c r="D204" s="313">
        <v>0.6</v>
      </c>
      <c r="E204" s="173">
        <v>100</v>
      </c>
      <c r="F204" s="98"/>
      <c r="G204" s="178" t="s">
        <v>81</v>
      </c>
      <c r="H204" s="174" t="s">
        <v>89</v>
      </c>
      <c r="I204" s="186" t="s">
        <v>407</v>
      </c>
      <c r="J204" s="187"/>
      <c r="K204" s="187"/>
      <c r="L204" s="187"/>
      <c r="M204" s="187"/>
      <c r="N204" s="187"/>
      <c r="O204" s="187"/>
      <c r="P204" s="187"/>
      <c r="Q204" s="187"/>
      <c r="R204" s="187"/>
      <c r="S204" s="188"/>
      <c r="T204" s="129"/>
      <c r="U204" s="381"/>
      <c r="V204" s="382"/>
      <c r="W204" s="129"/>
      <c r="X204" s="392"/>
      <c r="Y204" s="393"/>
      <c r="Z204" s="77"/>
      <c r="AA204" s="49"/>
      <c r="AB204" s="82"/>
      <c r="AC204" s="77"/>
      <c r="AD204" s="5">
        <f>SUM(U204,V204,X204,Y204,AB204)</f>
        <v>0</v>
      </c>
      <c r="AE204" s="117"/>
      <c r="AF204" s="117"/>
      <c r="AG204" s="111">
        <f t="shared" si="79"/>
        <v>0</v>
      </c>
      <c r="AH204" s="111"/>
      <c r="AI204" s="111">
        <f t="shared" si="80"/>
        <v>0</v>
      </c>
      <c r="AJ204" s="111"/>
      <c r="AK204" s="111">
        <f t="shared" si="83"/>
        <v>0</v>
      </c>
      <c r="AL204" s="112"/>
      <c r="AM204" s="113">
        <f t="shared" si="81"/>
        <v>0</v>
      </c>
      <c r="AN204" s="111"/>
      <c r="AO204" s="113">
        <f t="shared" si="82"/>
        <v>0</v>
      </c>
      <c r="AP204" s="111"/>
      <c r="AQ204" s="113">
        <f t="shared" si="4"/>
        <v>0</v>
      </c>
      <c r="AU204" s="305"/>
      <c r="AV204" s="305"/>
      <c r="AW204" s="305"/>
      <c r="AX204" s="305"/>
      <c r="AY204" s="114"/>
      <c r="AZ204" s="114"/>
      <c r="BA204" s="114">
        <v>0</v>
      </c>
      <c r="BB204" s="114">
        <f>IF($K$18&lt;BB$24,0,IF($K$18&gt;BB$25,0,$AU204))</f>
        <v>0</v>
      </c>
      <c r="BC204" s="114">
        <f>IF($K$18&lt;BC$24,0,IF($K$18&gt;BC$25,0,$AV204))</f>
        <v>0</v>
      </c>
      <c r="BD204" s="114">
        <f>IF($K$18&lt;BD$24,0,IF($K$18&gt;BD$25,0,$AW204))</f>
        <v>0</v>
      </c>
      <c r="BE204" s="114">
        <f>IF($K$18&lt;BE$24,0,IF($K$18&gt;BE$25,0,$AX204))</f>
        <v>0</v>
      </c>
      <c r="BF204" s="114">
        <f>IF($K$18&lt;BF$24,0,IF($K$18&gt;BF$25,0,$AY204))</f>
        <v>0</v>
      </c>
      <c r="BG204" s="114">
        <f>IF($K$18&lt;BG$24,0,IF($K$18&gt;BG$25,0,$AZ204))</f>
        <v>0</v>
      </c>
      <c r="BH204" s="114">
        <f>IF($K$18&lt;BH$24,0,IF($K$18&gt;BH$25,0,$BA204))</f>
        <v>0</v>
      </c>
      <c r="BI204" s="110">
        <f>SUM(BB204:BH204)</f>
        <v>0</v>
      </c>
    </row>
    <row r="205" spans="1:61" ht="13" customHeight="1">
      <c r="A205" s="95" t="s">
        <v>408</v>
      </c>
      <c r="B205" s="94">
        <v>6172510012</v>
      </c>
      <c r="C205" s="96" t="s">
        <v>318</v>
      </c>
      <c r="D205" s="314">
        <v>0.66</v>
      </c>
      <c r="E205" s="97">
        <v>100</v>
      </c>
      <c r="F205" s="98"/>
      <c r="G205" s="181" t="s">
        <v>88</v>
      </c>
      <c r="H205" s="136" t="s">
        <v>121</v>
      </c>
      <c r="I205" s="196" t="s">
        <v>409</v>
      </c>
      <c r="J205" s="197"/>
      <c r="K205" s="197"/>
      <c r="L205" s="197"/>
      <c r="M205" s="197"/>
      <c r="N205" s="197"/>
      <c r="O205" s="197"/>
      <c r="P205" s="197"/>
      <c r="Q205" s="197"/>
      <c r="R205" s="197"/>
      <c r="S205" s="198"/>
      <c r="T205" s="129"/>
      <c r="U205" s="377"/>
      <c r="V205" s="378"/>
      <c r="W205" s="129"/>
      <c r="X205" s="379"/>
      <c r="Y205" s="380"/>
      <c r="Z205" s="77"/>
      <c r="AA205" s="49"/>
      <c r="AB205" s="82"/>
      <c r="AC205" s="77"/>
      <c r="AD205" s="5">
        <f>SUM(U205,V205,X205,Y205,AB205)</f>
        <v>0</v>
      </c>
      <c r="AE205" s="117"/>
      <c r="AF205" s="117"/>
      <c r="AG205" s="111">
        <f t="shared" si="79"/>
        <v>0</v>
      </c>
      <c r="AH205" s="111"/>
      <c r="AI205" s="111">
        <f t="shared" si="80"/>
        <v>0</v>
      </c>
      <c r="AJ205" s="111"/>
      <c r="AK205" s="111">
        <f t="shared" si="83"/>
        <v>0</v>
      </c>
      <c r="AL205" s="112"/>
      <c r="AM205" s="113">
        <f t="shared" si="81"/>
        <v>0</v>
      </c>
      <c r="AN205" s="111"/>
      <c r="AO205" s="113">
        <f t="shared" si="82"/>
        <v>0</v>
      </c>
      <c r="AP205" s="111"/>
      <c r="AQ205" s="113">
        <f t="shared" si="4"/>
        <v>0</v>
      </c>
      <c r="AU205" s="305"/>
      <c r="AV205" s="305"/>
      <c r="AW205" s="305"/>
      <c r="AX205" s="305"/>
      <c r="AY205" s="114"/>
      <c r="AZ205" s="114"/>
      <c r="BA205" s="114">
        <v>0</v>
      </c>
      <c r="BB205" s="114">
        <f>IF($K$18&lt;BB$24,0,IF($K$18&gt;BB$25,0,$AU205))</f>
        <v>0</v>
      </c>
      <c r="BC205" s="114">
        <f>IF($K$18&lt;BC$24,0,IF($K$18&gt;BC$25,0,$AV205))</f>
        <v>0</v>
      </c>
      <c r="BD205" s="114">
        <f>IF($K$18&lt;BD$24,0,IF($K$18&gt;BD$25,0,$AW205))</f>
        <v>0</v>
      </c>
      <c r="BE205" s="114">
        <f>IF($K$18&lt;BE$24,0,IF($K$18&gt;BE$25,0,$AX205))</f>
        <v>0</v>
      </c>
      <c r="BF205" s="114">
        <f>IF($K$18&lt;BF$24,0,IF($K$18&gt;BF$25,0,$AY205))</f>
        <v>0</v>
      </c>
      <c r="BG205" s="114">
        <f>IF($K$18&lt;BG$24,0,IF($K$18&gt;BG$25,0,$AZ205))</f>
        <v>0</v>
      </c>
      <c r="BH205" s="114">
        <f>IF($K$18&lt;BH$24,0,IF($K$18&gt;BH$25,0,$BA205))</f>
        <v>0</v>
      </c>
      <c r="BI205" s="110">
        <f>SUM(BB205:BH205)</f>
        <v>0</v>
      </c>
    </row>
    <row r="206" spans="1:61" ht="13" customHeight="1">
      <c r="A206" s="138" t="s">
        <v>410</v>
      </c>
      <c r="B206" s="139">
        <v>6199510012</v>
      </c>
      <c r="C206" s="165" t="s">
        <v>318</v>
      </c>
      <c r="D206" s="317">
        <v>0.67</v>
      </c>
      <c r="E206" s="140">
        <v>100</v>
      </c>
      <c r="F206" s="161"/>
      <c r="G206" s="179" t="s">
        <v>81</v>
      </c>
      <c r="H206" s="214" t="s">
        <v>89</v>
      </c>
      <c r="I206" s="211" t="s">
        <v>411</v>
      </c>
      <c r="J206" s="212"/>
      <c r="K206" s="212"/>
      <c r="L206" s="212"/>
      <c r="M206" s="212"/>
      <c r="N206" s="212"/>
      <c r="O206" s="212"/>
      <c r="P206" s="212"/>
      <c r="Q206" s="212"/>
      <c r="R206" s="212"/>
      <c r="S206" s="213"/>
      <c r="T206" s="129"/>
      <c r="U206" s="383"/>
      <c r="V206" s="384"/>
      <c r="W206" s="167"/>
      <c r="X206" s="383"/>
      <c r="Y206" s="384"/>
      <c r="Z206" s="77"/>
      <c r="AA206" s="49"/>
      <c r="AB206" s="82"/>
      <c r="AC206" s="77"/>
      <c r="AD206" s="5">
        <f>SUM(U206,V206,X206,Y206,AB206)</f>
        <v>0</v>
      </c>
      <c r="AE206" s="117"/>
      <c r="AF206" s="117"/>
      <c r="AG206" s="111">
        <f t="shared" si="79"/>
        <v>0</v>
      </c>
      <c r="AH206" s="111"/>
      <c r="AI206" s="111">
        <f t="shared" si="80"/>
        <v>0</v>
      </c>
      <c r="AJ206" s="111"/>
      <c r="AK206" s="111">
        <f t="shared" si="83"/>
        <v>0</v>
      </c>
      <c r="AL206" s="112"/>
      <c r="AM206" s="113">
        <f t="shared" si="81"/>
        <v>0</v>
      </c>
      <c r="AN206" s="111"/>
      <c r="AO206" s="113">
        <f t="shared" si="82"/>
        <v>0</v>
      </c>
      <c r="AP206" s="111"/>
      <c r="AQ206" s="113">
        <f t="shared" si="4"/>
        <v>0</v>
      </c>
      <c r="AU206" s="305"/>
      <c r="AV206" s="305"/>
      <c r="AW206" s="305"/>
      <c r="AX206" s="305"/>
      <c r="AY206" s="114"/>
      <c r="AZ206" s="114"/>
      <c r="BA206" s="114">
        <v>0</v>
      </c>
      <c r="BB206" s="114">
        <f>IF($K$18&lt;BB$24,0,IF($K$18&gt;BB$25,0,$AU206))</f>
        <v>0</v>
      </c>
      <c r="BC206" s="114">
        <f>IF($K$18&lt;BC$24,0,IF($K$18&gt;BC$25,0,$AV206))</f>
        <v>0</v>
      </c>
      <c r="BD206" s="114">
        <f>IF($K$18&lt;BD$24,0,IF($K$18&gt;BD$25,0,$AW206))</f>
        <v>0</v>
      </c>
      <c r="BE206" s="114">
        <f>IF($K$18&lt;BE$24,0,IF($K$18&gt;BE$25,0,$AX206))</f>
        <v>0</v>
      </c>
      <c r="BF206" s="114">
        <f>IF($K$18&lt;BF$24,0,IF($K$18&gt;BF$25,0,$AY206))</f>
        <v>0</v>
      </c>
      <c r="BG206" s="114">
        <f>IF($K$18&lt;BG$24,0,IF($K$18&gt;BG$25,0,$AZ206))</f>
        <v>0</v>
      </c>
      <c r="BH206" s="114">
        <f>IF($K$18&lt;BH$24,0,IF($K$18&gt;BH$25,0,$BA206))</f>
        <v>0</v>
      </c>
      <c r="BI206" s="110">
        <f>SUM(BB206:BH206)</f>
        <v>0</v>
      </c>
    </row>
    <row r="207" spans="1:61" ht="15" customHeight="1">
      <c r="A207" s="337" t="s">
        <v>412</v>
      </c>
      <c r="B207" s="142"/>
      <c r="C207" s="143"/>
      <c r="D207" s="315"/>
      <c r="E207" s="144"/>
      <c r="F207" s="148"/>
      <c r="G207" s="180"/>
      <c r="H207" s="145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29"/>
      <c r="U207" s="311"/>
      <c r="V207" s="311"/>
      <c r="W207" s="129"/>
      <c r="X207" s="311"/>
      <c r="Y207" s="311"/>
      <c r="Z207" s="77"/>
      <c r="AA207" s="3"/>
      <c r="AB207" s="137"/>
      <c r="AC207" s="77"/>
      <c r="AD207" s="5">
        <f>SUM(AD208:AD210)</f>
        <v>0</v>
      </c>
      <c r="AE207" s="117"/>
      <c r="AF207" s="117"/>
      <c r="AG207" s="111"/>
      <c r="AH207" s="111"/>
      <c r="AI207" s="111"/>
      <c r="AJ207" s="111"/>
      <c r="AK207" s="111"/>
      <c r="AL207" s="112"/>
      <c r="AM207" s="113"/>
      <c r="AN207" s="111"/>
      <c r="AO207" s="113"/>
      <c r="AP207" s="111"/>
      <c r="AQ207" s="113"/>
      <c r="AU207" s="305"/>
      <c r="AV207" s="305"/>
      <c r="AW207" s="305"/>
      <c r="AX207" s="305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0"/>
    </row>
    <row r="208" spans="1:61" ht="13" customHeight="1">
      <c r="A208" s="171" t="s">
        <v>413</v>
      </c>
      <c r="B208" s="172">
        <v>6174510012</v>
      </c>
      <c r="C208" s="166" t="s">
        <v>318</v>
      </c>
      <c r="D208" s="313">
        <v>0.4</v>
      </c>
      <c r="E208" s="173">
        <v>100</v>
      </c>
      <c r="F208" s="338"/>
      <c r="G208" s="178" t="s">
        <v>135</v>
      </c>
      <c r="H208" s="174" t="s">
        <v>308</v>
      </c>
      <c r="I208" s="186" t="s">
        <v>414</v>
      </c>
      <c r="J208" s="187"/>
      <c r="K208" s="187"/>
      <c r="L208" s="187"/>
      <c r="M208" s="187"/>
      <c r="N208" s="187"/>
      <c r="O208" s="187"/>
      <c r="P208" s="187"/>
      <c r="Q208" s="187"/>
      <c r="R208" s="187"/>
      <c r="S208" s="188"/>
      <c r="T208" s="167"/>
      <c r="U208" s="381"/>
      <c r="V208" s="382"/>
      <c r="W208" s="167"/>
      <c r="X208" s="392"/>
      <c r="Y208" s="393"/>
      <c r="Z208" s="77"/>
      <c r="AA208" s="49"/>
      <c r="AB208" s="82"/>
      <c r="AC208" s="77"/>
      <c r="AD208" s="5">
        <f>SUM(U208,V208,X208,Y208,AB208)</f>
        <v>0</v>
      </c>
      <c r="AE208" s="117"/>
      <c r="AF208" s="117"/>
      <c r="AG208" s="111">
        <f t="shared" si="79"/>
        <v>0</v>
      </c>
      <c r="AH208" s="111"/>
      <c r="AI208" s="111">
        <f t="shared" si="80"/>
        <v>0</v>
      </c>
      <c r="AJ208" s="111"/>
      <c r="AK208" s="111">
        <f t="shared" si="83"/>
        <v>0</v>
      </c>
      <c r="AL208" s="112"/>
      <c r="AM208" s="113">
        <f t="shared" si="81"/>
        <v>0</v>
      </c>
      <c r="AN208" s="111"/>
      <c r="AO208" s="113">
        <f t="shared" si="82"/>
        <v>0</v>
      </c>
      <c r="AP208" s="111"/>
      <c r="AQ208" s="113">
        <f t="shared" si="4"/>
        <v>0</v>
      </c>
      <c r="AU208" s="305"/>
      <c r="AV208" s="305"/>
      <c r="AW208" s="305"/>
      <c r="AX208" s="305"/>
      <c r="AY208" s="114"/>
      <c r="AZ208" s="114"/>
      <c r="BA208" s="114">
        <v>0</v>
      </c>
      <c r="BB208" s="114">
        <f>IF($K$18&lt;BB$24,0,IF($K$18&gt;BB$25,0,$AU208))</f>
        <v>0</v>
      </c>
      <c r="BC208" s="114">
        <f>IF($K$18&lt;BC$24,0,IF($K$18&gt;BC$25,0,$AV208))</f>
        <v>0</v>
      </c>
      <c r="BD208" s="114">
        <f>IF($K$18&lt;BD$24,0,IF($K$18&gt;BD$25,0,$AW208))</f>
        <v>0</v>
      </c>
      <c r="BE208" s="114">
        <f>IF($K$18&lt;BE$24,0,IF($K$18&gt;BE$25,0,$AX208))</f>
        <v>0</v>
      </c>
      <c r="BF208" s="114">
        <f>IF($K$18&lt;BF$24,0,IF($K$18&gt;BF$25,0,$AY208))</f>
        <v>0</v>
      </c>
      <c r="BG208" s="114">
        <f>IF($K$18&lt;BG$24,0,IF($K$18&gt;BG$25,0,$AZ208))</f>
        <v>0</v>
      </c>
      <c r="BH208" s="114">
        <f>IF($K$18&lt;BH$24,0,IF($K$18&gt;BH$25,0,$BA208))</f>
        <v>0</v>
      </c>
      <c r="BI208" s="110">
        <f>SUM(BB208:BH208)</f>
        <v>0</v>
      </c>
    </row>
    <row r="209" spans="1:61" ht="13" customHeight="1">
      <c r="A209" s="95" t="s">
        <v>415</v>
      </c>
      <c r="B209" s="94">
        <v>6186010012</v>
      </c>
      <c r="C209" s="96" t="s">
        <v>318</v>
      </c>
      <c r="D209" s="314">
        <v>0.68</v>
      </c>
      <c r="E209" s="97">
        <v>100</v>
      </c>
      <c r="F209" s="98"/>
      <c r="G209" s="181" t="s">
        <v>135</v>
      </c>
      <c r="H209" s="136" t="s">
        <v>89</v>
      </c>
      <c r="I209" s="196" t="s">
        <v>416</v>
      </c>
      <c r="J209" s="197"/>
      <c r="K209" s="197"/>
      <c r="L209" s="197"/>
      <c r="M209" s="197"/>
      <c r="N209" s="197"/>
      <c r="O209" s="197"/>
      <c r="P209" s="197"/>
      <c r="Q209" s="197"/>
      <c r="R209" s="197"/>
      <c r="S209" s="198"/>
      <c r="T209" s="129"/>
      <c r="U209" s="377"/>
      <c r="V209" s="378"/>
      <c r="W209" s="129"/>
      <c r="X209" s="379"/>
      <c r="Y209" s="380"/>
      <c r="Z209" s="77"/>
      <c r="AA209" s="49"/>
      <c r="AB209" s="82"/>
      <c r="AC209" s="77"/>
      <c r="AD209" s="5">
        <f>SUM(U209,V209,X209,Y209,AB209)</f>
        <v>0</v>
      </c>
      <c r="AE209" s="117"/>
      <c r="AF209" s="117"/>
      <c r="AG209" s="111">
        <f t="shared" si="79"/>
        <v>0</v>
      </c>
      <c r="AH209" s="111"/>
      <c r="AI209" s="111">
        <f t="shared" si="80"/>
        <v>0</v>
      </c>
      <c r="AJ209" s="111"/>
      <c r="AK209" s="111">
        <f t="shared" si="83"/>
        <v>0</v>
      </c>
      <c r="AL209" s="112"/>
      <c r="AM209" s="113">
        <f t="shared" si="81"/>
        <v>0</v>
      </c>
      <c r="AN209" s="111"/>
      <c r="AO209" s="113">
        <f t="shared" si="82"/>
        <v>0</v>
      </c>
      <c r="AP209" s="111"/>
      <c r="AQ209" s="113">
        <f t="shared" si="4"/>
        <v>0</v>
      </c>
      <c r="AU209" s="305"/>
      <c r="AV209" s="305"/>
      <c r="AW209" s="305"/>
      <c r="AX209" s="305"/>
      <c r="AY209" s="114"/>
      <c r="AZ209" s="114"/>
      <c r="BA209" s="114">
        <v>0</v>
      </c>
      <c r="BB209" s="114">
        <f>IF($K$18&lt;BB$24,0,IF($K$18&gt;BB$25,0,$AU209))</f>
        <v>0</v>
      </c>
      <c r="BC209" s="114">
        <f>IF($K$18&lt;BC$24,0,IF($K$18&gt;BC$25,0,$AV209))</f>
        <v>0</v>
      </c>
      <c r="BD209" s="114">
        <f>IF($K$18&lt;BD$24,0,IF($K$18&gt;BD$25,0,$AW209))</f>
        <v>0</v>
      </c>
      <c r="BE209" s="114">
        <f>IF($K$18&lt;BE$24,0,IF($K$18&gt;BE$25,0,$AX209))</f>
        <v>0</v>
      </c>
      <c r="BF209" s="114">
        <f>IF($K$18&lt;BF$24,0,IF($K$18&gt;BF$25,0,$AY209))</f>
        <v>0</v>
      </c>
      <c r="BG209" s="114">
        <f>IF($K$18&lt;BG$24,0,IF($K$18&gt;BG$25,0,$AZ209))</f>
        <v>0</v>
      </c>
      <c r="BH209" s="114">
        <f>IF($K$18&lt;BH$24,0,IF($K$18&gt;BH$25,0,$BA209))</f>
        <v>0</v>
      </c>
      <c r="BI209" s="110">
        <f>SUM(BB209:BH209)</f>
        <v>0</v>
      </c>
    </row>
    <row r="210" spans="1:61" ht="13" customHeight="1">
      <c r="A210" s="138" t="s">
        <v>417</v>
      </c>
      <c r="B210" s="139">
        <v>6197010012</v>
      </c>
      <c r="C210" s="165" t="s">
        <v>318</v>
      </c>
      <c r="D210" s="317">
        <v>0.52</v>
      </c>
      <c r="E210" s="140">
        <v>100</v>
      </c>
      <c r="F210" s="333"/>
      <c r="G210" s="179" t="s">
        <v>81</v>
      </c>
      <c r="H210" s="141" t="s">
        <v>140</v>
      </c>
      <c r="I210" s="211" t="s">
        <v>418</v>
      </c>
      <c r="J210" s="212"/>
      <c r="K210" s="212"/>
      <c r="L210" s="212"/>
      <c r="M210" s="212"/>
      <c r="N210" s="212"/>
      <c r="O210" s="212"/>
      <c r="P210" s="212"/>
      <c r="Q210" s="212"/>
      <c r="R210" s="212"/>
      <c r="S210" s="213"/>
      <c r="T210" s="360"/>
      <c r="U210" s="390"/>
      <c r="V210" s="391"/>
      <c r="W210" s="360"/>
      <c r="X210" s="383"/>
      <c r="Y210" s="384"/>
      <c r="Z210" s="77"/>
      <c r="AA210" s="49"/>
      <c r="AB210" s="82"/>
      <c r="AC210" s="77"/>
      <c r="AD210" s="5">
        <f>SUM(U210,V210,X210,Y210,AB210)</f>
        <v>0</v>
      </c>
      <c r="AE210" s="117"/>
      <c r="AF210" s="117"/>
      <c r="AG210" s="111">
        <f t="shared" si="79"/>
        <v>0</v>
      </c>
      <c r="AH210" s="111"/>
      <c r="AI210" s="111">
        <f t="shared" si="80"/>
        <v>0</v>
      </c>
      <c r="AJ210" s="111"/>
      <c r="AK210" s="111">
        <f t="shared" si="83"/>
        <v>0</v>
      </c>
      <c r="AL210" s="112"/>
      <c r="AM210" s="113">
        <f t="shared" si="81"/>
        <v>0</v>
      </c>
      <c r="AN210" s="111"/>
      <c r="AO210" s="113">
        <f t="shared" si="82"/>
        <v>0</v>
      </c>
      <c r="AP210" s="111"/>
      <c r="AQ210" s="113">
        <f t="shared" si="4"/>
        <v>0</v>
      </c>
      <c r="AU210" s="305"/>
      <c r="AV210" s="305"/>
      <c r="AW210" s="305"/>
      <c r="AX210" s="305"/>
      <c r="AY210" s="114"/>
      <c r="AZ210" s="114"/>
      <c r="BA210" s="114">
        <v>0</v>
      </c>
      <c r="BB210" s="114">
        <f>IF($K$18&lt;BB$24,0,IF($K$18&gt;BB$25,0,$AU210))</f>
        <v>0</v>
      </c>
      <c r="BC210" s="114">
        <f>IF($K$18&lt;BC$24,0,IF($K$18&gt;BC$25,0,$AV210))</f>
        <v>0</v>
      </c>
      <c r="BD210" s="114">
        <f>IF($K$18&lt;BD$24,0,IF($K$18&gt;BD$25,0,$AW210))</f>
        <v>0</v>
      </c>
      <c r="BE210" s="114">
        <f>IF($K$18&lt;BE$24,0,IF($K$18&gt;BE$25,0,$AX210))</f>
        <v>0</v>
      </c>
      <c r="BF210" s="114">
        <f>IF($K$18&lt;BF$24,0,IF($K$18&gt;BF$25,0,$AY210))</f>
        <v>0</v>
      </c>
      <c r="BG210" s="114">
        <f>IF($K$18&lt;BG$24,0,IF($K$18&gt;BG$25,0,$AZ210))</f>
        <v>0</v>
      </c>
      <c r="BH210" s="114">
        <f>IF($K$18&lt;BH$24,0,IF($K$18&gt;BH$25,0,$BA210))</f>
        <v>0</v>
      </c>
      <c r="BI210" s="110">
        <f>SUM(BB210:BH210)</f>
        <v>0</v>
      </c>
    </row>
    <row r="211" spans="1:61" ht="5" customHeight="1">
      <c r="A211" s="215"/>
      <c r="B211" s="216"/>
      <c r="C211" s="217"/>
      <c r="D211" s="319"/>
      <c r="E211" s="219"/>
      <c r="F211" s="220"/>
      <c r="G211" s="221"/>
      <c r="H211" s="222"/>
      <c r="I211" s="210"/>
      <c r="J211" s="210"/>
      <c r="K211" s="210"/>
      <c r="L211" s="210"/>
      <c r="M211" s="210"/>
      <c r="N211" s="223"/>
      <c r="O211" s="223"/>
      <c r="P211" s="223"/>
      <c r="Q211" s="223"/>
      <c r="R211" s="223"/>
      <c r="S211" s="223"/>
      <c r="T211" s="129"/>
      <c r="U211" s="290"/>
      <c r="V211" s="290"/>
      <c r="W211" s="129"/>
      <c r="X211" s="290"/>
      <c r="Y211" s="290"/>
      <c r="Z211" s="77"/>
      <c r="AA211" s="3"/>
      <c r="AB211" s="137"/>
      <c r="AC211" s="77"/>
      <c r="AD211" s="5">
        <f>SUM(AD212:AD220)</f>
        <v>0</v>
      </c>
      <c r="AE211" s="117"/>
      <c r="AF211" s="117"/>
      <c r="AG211" s="111"/>
      <c r="AH211" s="111"/>
      <c r="AI211" s="111"/>
      <c r="AJ211" s="111"/>
      <c r="AK211" s="111"/>
      <c r="AL211" s="112"/>
      <c r="AM211" s="113"/>
      <c r="AN211" s="111"/>
      <c r="AO211" s="113"/>
      <c r="AP211" s="111"/>
      <c r="AQ211" s="113"/>
      <c r="AU211" s="305"/>
      <c r="AV211" s="305"/>
      <c r="AW211" s="305"/>
      <c r="AX211" s="305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0"/>
    </row>
    <row r="212" spans="1:61" ht="15" customHeight="1">
      <c r="A212" s="260" t="s">
        <v>419</v>
      </c>
      <c r="B212" s="261"/>
      <c r="C212" s="262"/>
      <c r="D212" s="324"/>
      <c r="E212" s="263"/>
      <c r="F212" s="264"/>
      <c r="G212" s="264"/>
      <c r="H212" s="264"/>
      <c r="I212" s="265"/>
      <c r="J212" s="265"/>
      <c r="K212" s="265"/>
      <c r="L212" s="265"/>
      <c r="M212" s="266"/>
      <c r="N212" s="267"/>
      <c r="O212" s="268"/>
      <c r="P212" s="267"/>
      <c r="Q212" s="267"/>
      <c r="R212" s="268"/>
      <c r="S212" s="267"/>
      <c r="T212" s="267"/>
      <c r="U212" s="268"/>
      <c r="V212" s="267"/>
      <c r="W212" s="267"/>
      <c r="X212" s="268"/>
      <c r="Y212" s="269"/>
      <c r="Z212" s="52"/>
      <c r="AA212" s="39"/>
      <c r="AB212" s="40"/>
      <c r="AC212" s="41"/>
      <c r="AD212" s="5">
        <f>SUM(AD213:AD220)</f>
        <v>0</v>
      </c>
      <c r="AE212" s="23"/>
      <c r="AF212" s="128"/>
      <c r="AG212" s="111"/>
      <c r="AH212" s="294"/>
      <c r="AI212" s="111"/>
      <c r="AJ212" s="294"/>
      <c r="AK212" s="111"/>
      <c r="AL212" s="295"/>
      <c r="AM212" s="113"/>
      <c r="AN212" s="294"/>
      <c r="AO212" s="113"/>
      <c r="AP212" s="294"/>
      <c r="AQ212" s="113"/>
      <c r="AU212" s="305"/>
      <c r="AV212" s="305"/>
      <c r="AW212" s="305"/>
      <c r="AX212" s="305"/>
      <c r="AY212" s="296"/>
      <c r="AZ212" s="296"/>
      <c r="BA212" s="296"/>
      <c r="BB212" s="296"/>
      <c r="BC212" s="296"/>
      <c r="BD212" s="296"/>
      <c r="BE212" s="296"/>
      <c r="BF212" s="296"/>
      <c r="BG212" s="296"/>
      <c r="BH212" s="296"/>
      <c r="BI212" s="297"/>
    </row>
    <row r="213" spans="1:61" ht="13" customHeight="1">
      <c r="A213" s="125" t="s">
        <v>420</v>
      </c>
      <c r="B213" s="126">
        <v>6121005015</v>
      </c>
      <c r="C213" s="298" t="s">
        <v>307</v>
      </c>
      <c r="D213" s="316">
        <v>0.72</v>
      </c>
      <c r="E213" s="192">
        <v>50</v>
      </c>
      <c r="F213" s="98"/>
      <c r="G213" s="178" t="s">
        <v>88</v>
      </c>
      <c r="H213" s="174" t="s">
        <v>75</v>
      </c>
      <c r="I213" s="186" t="s">
        <v>421</v>
      </c>
      <c r="J213" s="187"/>
      <c r="K213" s="187"/>
      <c r="L213" s="187"/>
      <c r="M213" s="187"/>
      <c r="N213" s="187"/>
      <c r="O213" s="187"/>
      <c r="P213" s="187"/>
      <c r="Q213" s="187"/>
      <c r="R213" s="187"/>
      <c r="S213" s="188"/>
      <c r="T213" s="129"/>
      <c r="U213" s="472"/>
      <c r="V213" s="473"/>
      <c r="W213" s="129"/>
      <c r="X213" s="385"/>
      <c r="Y213" s="386"/>
      <c r="Z213" s="77"/>
      <c r="AA213" s="49"/>
      <c r="AB213" s="82"/>
      <c r="AC213" s="77"/>
      <c r="AD213" s="5">
        <f t="shared" ref="AD213:AD220" si="105">SUM(U213,V213,X213,Y213,AB213)</f>
        <v>0</v>
      </c>
      <c r="AE213" s="117"/>
      <c r="AF213" s="117"/>
      <c r="AG213" s="111">
        <f t="shared" si="79"/>
        <v>0</v>
      </c>
      <c r="AH213" s="111"/>
      <c r="AI213" s="111">
        <f t="shared" si="80"/>
        <v>0</v>
      </c>
      <c r="AJ213" s="111"/>
      <c r="AK213" s="111">
        <f t="shared" si="83"/>
        <v>0</v>
      </c>
      <c r="AL213" s="112"/>
      <c r="AM213" s="113">
        <f t="shared" si="81"/>
        <v>0</v>
      </c>
      <c r="AN213" s="111"/>
      <c r="AO213" s="113">
        <f t="shared" si="82"/>
        <v>0</v>
      </c>
      <c r="AP213" s="111"/>
      <c r="AQ213" s="113">
        <f t="shared" si="4"/>
        <v>0</v>
      </c>
      <c r="AU213" s="305"/>
      <c r="AV213" s="305"/>
      <c r="AW213" s="305"/>
      <c r="AX213" s="305"/>
      <c r="AY213" s="114"/>
      <c r="AZ213" s="114"/>
      <c r="BA213" s="114">
        <v>0</v>
      </c>
      <c r="BB213" s="114">
        <f t="shared" ref="BB213:BB220" si="106">IF($K$18&lt;BB$24,0,IF($K$18&gt;BB$25,0,$AU213))</f>
        <v>0</v>
      </c>
      <c r="BC213" s="114">
        <f t="shared" ref="BC213:BC220" si="107">IF($K$18&lt;BC$24,0,IF($K$18&gt;BC$25,0,$AV213))</f>
        <v>0</v>
      </c>
      <c r="BD213" s="114">
        <f t="shared" ref="BD213:BD220" si="108">IF($K$18&lt;BD$24,0,IF($K$18&gt;BD$25,0,$AW213))</f>
        <v>0</v>
      </c>
      <c r="BE213" s="114">
        <f t="shared" ref="BE213:BE220" si="109">IF($K$18&lt;BE$24,0,IF($K$18&gt;BE$25,0,$AX213))</f>
        <v>0</v>
      </c>
      <c r="BF213" s="114">
        <f t="shared" ref="BF213:BF220" si="110">IF($K$18&lt;BF$24,0,IF($K$18&gt;BF$25,0,$AY213))</f>
        <v>0</v>
      </c>
      <c r="BG213" s="114">
        <f t="shared" ref="BG213:BG220" si="111">IF($K$18&lt;BG$24,0,IF($K$18&gt;BG$25,0,$AZ213))</f>
        <v>0</v>
      </c>
      <c r="BH213" s="114">
        <f t="shared" ref="BH213:BH220" si="112">IF($K$18&lt;BH$24,0,IF($K$18&gt;BH$25,0,$BA213))</f>
        <v>0</v>
      </c>
      <c r="BI213" s="110">
        <f t="shared" ref="BI213:BI220" si="113">SUM(BB213:BH213)</f>
        <v>0</v>
      </c>
    </row>
    <row r="214" spans="1:61" ht="13" customHeight="1">
      <c r="A214" s="95" t="s">
        <v>422</v>
      </c>
      <c r="B214" s="94">
        <v>6121505015</v>
      </c>
      <c r="C214" s="96" t="s">
        <v>307</v>
      </c>
      <c r="D214" s="314">
        <v>0.71</v>
      </c>
      <c r="E214" s="97">
        <v>50</v>
      </c>
      <c r="F214" s="98"/>
      <c r="G214" s="181" t="s">
        <v>88</v>
      </c>
      <c r="H214" s="136" t="s">
        <v>75</v>
      </c>
      <c r="I214" s="196" t="s">
        <v>423</v>
      </c>
      <c r="J214" s="197"/>
      <c r="K214" s="197"/>
      <c r="L214" s="197"/>
      <c r="M214" s="197"/>
      <c r="N214" s="197"/>
      <c r="O214" s="197"/>
      <c r="P214" s="197"/>
      <c r="Q214" s="197"/>
      <c r="R214" s="197"/>
      <c r="S214" s="198"/>
      <c r="T214" s="129"/>
      <c r="U214" s="379"/>
      <c r="V214" s="380"/>
      <c r="W214" s="129"/>
      <c r="X214" s="379"/>
      <c r="Y214" s="380"/>
      <c r="Z214" s="77"/>
      <c r="AA214" s="49"/>
      <c r="AB214" s="82"/>
      <c r="AC214" s="77"/>
      <c r="AD214" s="5">
        <f t="shared" si="105"/>
        <v>0</v>
      </c>
      <c r="AE214" s="117"/>
      <c r="AF214" s="117"/>
      <c r="AG214" s="111">
        <f t="shared" si="79"/>
        <v>0</v>
      </c>
      <c r="AH214" s="111"/>
      <c r="AI214" s="111">
        <f t="shared" si="80"/>
        <v>0</v>
      </c>
      <c r="AJ214" s="111"/>
      <c r="AK214" s="111">
        <f t="shared" si="83"/>
        <v>0</v>
      </c>
      <c r="AL214" s="112"/>
      <c r="AM214" s="113">
        <f t="shared" si="81"/>
        <v>0</v>
      </c>
      <c r="AN214" s="111"/>
      <c r="AO214" s="113">
        <f t="shared" si="82"/>
        <v>0</v>
      </c>
      <c r="AP214" s="111"/>
      <c r="AQ214" s="113">
        <f t="shared" si="4"/>
        <v>0</v>
      </c>
      <c r="AU214" s="305"/>
      <c r="AV214" s="305"/>
      <c r="AW214" s="305"/>
      <c r="AX214" s="305"/>
      <c r="AY214" s="114"/>
      <c r="AZ214" s="114"/>
      <c r="BA214" s="114">
        <v>0</v>
      </c>
      <c r="BB214" s="114">
        <f t="shared" si="106"/>
        <v>0</v>
      </c>
      <c r="BC214" s="114">
        <f t="shared" si="107"/>
        <v>0</v>
      </c>
      <c r="BD214" s="114">
        <f t="shared" si="108"/>
        <v>0</v>
      </c>
      <c r="BE214" s="114">
        <f t="shared" si="109"/>
        <v>0</v>
      </c>
      <c r="BF214" s="114">
        <f t="shared" si="110"/>
        <v>0</v>
      </c>
      <c r="BG214" s="114">
        <f t="shared" si="111"/>
        <v>0</v>
      </c>
      <c r="BH214" s="114">
        <f t="shared" si="112"/>
        <v>0</v>
      </c>
      <c r="BI214" s="110">
        <f t="shared" si="113"/>
        <v>0</v>
      </c>
    </row>
    <row r="215" spans="1:61" ht="13" customHeight="1">
      <c r="A215" s="95" t="s">
        <v>424</v>
      </c>
      <c r="B215" s="94">
        <v>6124605015</v>
      </c>
      <c r="C215" s="96" t="s">
        <v>307</v>
      </c>
      <c r="D215" s="314">
        <v>0.76</v>
      </c>
      <c r="E215" s="97">
        <v>50</v>
      </c>
      <c r="F215" s="98"/>
      <c r="G215" s="181" t="s">
        <v>88</v>
      </c>
      <c r="H215" s="136" t="s">
        <v>75</v>
      </c>
      <c r="I215" s="193" t="s">
        <v>425</v>
      </c>
      <c r="J215" s="194"/>
      <c r="K215" s="194"/>
      <c r="L215" s="194"/>
      <c r="M215" s="194"/>
      <c r="N215" s="194"/>
      <c r="O215" s="194"/>
      <c r="P215" s="194"/>
      <c r="Q215" s="194"/>
      <c r="R215" s="194"/>
      <c r="S215" s="195"/>
      <c r="T215" s="129"/>
      <c r="U215" s="377"/>
      <c r="V215" s="378"/>
      <c r="W215" s="129"/>
      <c r="X215" s="379"/>
      <c r="Y215" s="380"/>
      <c r="Z215" s="77"/>
      <c r="AA215" s="49"/>
      <c r="AB215" s="82"/>
      <c r="AC215" s="77"/>
      <c r="AD215" s="5">
        <f t="shared" si="105"/>
        <v>0</v>
      </c>
      <c r="AE215" s="117"/>
      <c r="AF215" s="117"/>
      <c r="AG215" s="111">
        <f t="shared" si="79"/>
        <v>0</v>
      </c>
      <c r="AH215" s="111"/>
      <c r="AI215" s="111">
        <f t="shared" si="80"/>
        <v>0</v>
      </c>
      <c r="AJ215" s="111"/>
      <c r="AK215" s="111">
        <f t="shared" si="83"/>
        <v>0</v>
      </c>
      <c r="AL215" s="112"/>
      <c r="AM215" s="113">
        <f t="shared" si="81"/>
        <v>0</v>
      </c>
      <c r="AN215" s="111"/>
      <c r="AO215" s="113">
        <f t="shared" si="82"/>
        <v>0</v>
      </c>
      <c r="AP215" s="111"/>
      <c r="AQ215" s="113">
        <f t="shared" si="4"/>
        <v>0</v>
      </c>
      <c r="AU215" s="305"/>
      <c r="AV215" s="305"/>
      <c r="AW215" s="305"/>
      <c r="AX215" s="305"/>
      <c r="AY215" s="114"/>
      <c r="AZ215" s="114"/>
      <c r="BA215" s="114">
        <v>0</v>
      </c>
      <c r="BB215" s="114">
        <f t="shared" si="106"/>
        <v>0</v>
      </c>
      <c r="BC215" s="114">
        <f t="shared" si="107"/>
        <v>0</v>
      </c>
      <c r="BD215" s="114">
        <f t="shared" si="108"/>
        <v>0</v>
      </c>
      <c r="BE215" s="114">
        <f t="shared" si="109"/>
        <v>0</v>
      </c>
      <c r="BF215" s="114">
        <f t="shared" si="110"/>
        <v>0</v>
      </c>
      <c r="BG215" s="114">
        <f t="shared" si="111"/>
        <v>0</v>
      </c>
      <c r="BH215" s="114">
        <f t="shared" si="112"/>
        <v>0</v>
      </c>
      <c r="BI215" s="110">
        <f t="shared" si="113"/>
        <v>0</v>
      </c>
    </row>
    <row r="216" spans="1:61" ht="13" customHeight="1">
      <c r="A216" s="95" t="s">
        <v>426</v>
      </c>
      <c r="B216" s="94">
        <v>6124005015</v>
      </c>
      <c r="C216" s="96" t="s">
        <v>307</v>
      </c>
      <c r="D216" s="314">
        <v>0.75</v>
      </c>
      <c r="E216" s="97">
        <v>50</v>
      </c>
      <c r="F216" s="98"/>
      <c r="G216" s="181" t="s">
        <v>88</v>
      </c>
      <c r="H216" s="136" t="s">
        <v>75</v>
      </c>
      <c r="I216" s="193" t="s">
        <v>427</v>
      </c>
      <c r="J216" s="194"/>
      <c r="K216" s="194"/>
      <c r="L216" s="194"/>
      <c r="M216" s="194"/>
      <c r="N216" s="194"/>
      <c r="O216" s="194"/>
      <c r="P216" s="194"/>
      <c r="Q216" s="194"/>
      <c r="R216" s="194"/>
      <c r="S216" s="195"/>
      <c r="T216" s="129"/>
      <c r="U216" s="377"/>
      <c r="V216" s="378"/>
      <c r="W216" s="129"/>
      <c r="X216" s="379"/>
      <c r="Y216" s="380"/>
      <c r="Z216" s="77"/>
      <c r="AA216" s="49"/>
      <c r="AB216" s="82"/>
      <c r="AC216" s="77"/>
      <c r="AD216" s="5">
        <f t="shared" si="105"/>
        <v>0</v>
      </c>
      <c r="AE216" s="117"/>
      <c r="AF216" s="117"/>
      <c r="AG216" s="111">
        <f t="shared" si="79"/>
        <v>0</v>
      </c>
      <c r="AH216" s="111"/>
      <c r="AI216" s="111">
        <f t="shared" si="80"/>
        <v>0</v>
      </c>
      <c r="AJ216" s="111"/>
      <c r="AK216" s="111">
        <f t="shared" si="83"/>
        <v>0</v>
      </c>
      <c r="AL216" s="112"/>
      <c r="AM216" s="113">
        <f t="shared" si="81"/>
        <v>0</v>
      </c>
      <c r="AN216" s="111"/>
      <c r="AO216" s="113">
        <f t="shared" si="82"/>
        <v>0</v>
      </c>
      <c r="AP216" s="111"/>
      <c r="AQ216" s="113">
        <f t="shared" si="4"/>
        <v>0</v>
      </c>
      <c r="AU216" s="305"/>
      <c r="AV216" s="305"/>
      <c r="AW216" s="305"/>
      <c r="AX216" s="305"/>
      <c r="AY216" s="114"/>
      <c r="AZ216" s="114"/>
      <c r="BA216" s="114">
        <v>0</v>
      </c>
      <c r="BB216" s="114">
        <f t="shared" si="106"/>
        <v>0</v>
      </c>
      <c r="BC216" s="114">
        <f t="shared" si="107"/>
        <v>0</v>
      </c>
      <c r="BD216" s="114">
        <f t="shared" si="108"/>
        <v>0</v>
      </c>
      <c r="BE216" s="114">
        <f t="shared" si="109"/>
        <v>0</v>
      </c>
      <c r="BF216" s="114">
        <f t="shared" si="110"/>
        <v>0</v>
      </c>
      <c r="BG216" s="114">
        <f t="shared" si="111"/>
        <v>0</v>
      </c>
      <c r="BH216" s="114">
        <f t="shared" si="112"/>
        <v>0</v>
      </c>
      <c r="BI216" s="110">
        <f t="shared" si="113"/>
        <v>0</v>
      </c>
    </row>
    <row r="217" spans="1:61" ht="13" customHeight="1">
      <c r="A217" s="95" t="s">
        <v>428</v>
      </c>
      <c r="B217" s="94">
        <v>6124505015</v>
      </c>
      <c r="C217" s="96" t="s">
        <v>307</v>
      </c>
      <c r="D217" s="314">
        <v>0.74</v>
      </c>
      <c r="E217" s="97">
        <v>50</v>
      </c>
      <c r="F217" s="98"/>
      <c r="G217" s="181" t="s">
        <v>88</v>
      </c>
      <c r="H217" s="136" t="s">
        <v>75</v>
      </c>
      <c r="I217" s="193" t="s">
        <v>429</v>
      </c>
      <c r="J217" s="194"/>
      <c r="K217" s="194"/>
      <c r="L217" s="194"/>
      <c r="M217" s="194"/>
      <c r="N217" s="194"/>
      <c r="O217" s="194"/>
      <c r="P217" s="194"/>
      <c r="Q217" s="194"/>
      <c r="R217" s="194"/>
      <c r="S217" s="195"/>
      <c r="T217" s="129"/>
      <c r="U217" s="377"/>
      <c r="V217" s="378"/>
      <c r="W217" s="129"/>
      <c r="X217" s="379"/>
      <c r="Y217" s="380"/>
      <c r="Z217" s="77"/>
      <c r="AA217" s="49"/>
      <c r="AB217" s="82"/>
      <c r="AC217" s="77"/>
      <c r="AD217" s="5">
        <f t="shared" si="105"/>
        <v>0</v>
      </c>
      <c r="AE217" s="117"/>
      <c r="AF217" s="117"/>
      <c r="AG217" s="111">
        <f t="shared" si="79"/>
        <v>0</v>
      </c>
      <c r="AH217" s="111"/>
      <c r="AI217" s="111">
        <f t="shared" si="80"/>
        <v>0</v>
      </c>
      <c r="AJ217" s="111"/>
      <c r="AK217" s="111">
        <f t="shared" si="83"/>
        <v>0</v>
      </c>
      <c r="AL217" s="112"/>
      <c r="AM217" s="113">
        <f t="shared" si="81"/>
        <v>0</v>
      </c>
      <c r="AN217" s="111"/>
      <c r="AO217" s="113">
        <f t="shared" si="82"/>
        <v>0</v>
      </c>
      <c r="AP217" s="111"/>
      <c r="AQ217" s="113">
        <f t="shared" si="4"/>
        <v>0</v>
      </c>
      <c r="AU217" s="305"/>
      <c r="AV217" s="305"/>
      <c r="AW217" s="305"/>
      <c r="AX217" s="305"/>
      <c r="AY217" s="114"/>
      <c r="AZ217" s="114"/>
      <c r="BA217" s="114">
        <v>0</v>
      </c>
      <c r="BB217" s="114">
        <f t="shared" si="106"/>
        <v>0</v>
      </c>
      <c r="BC217" s="114">
        <f t="shared" si="107"/>
        <v>0</v>
      </c>
      <c r="BD217" s="114">
        <f t="shared" si="108"/>
        <v>0</v>
      </c>
      <c r="BE217" s="114">
        <f t="shared" si="109"/>
        <v>0</v>
      </c>
      <c r="BF217" s="114">
        <f t="shared" si="110"/>
        <v>0</v>
      </c>
      <c r="BG217" s="114">
        <f t="shared" si="111"/>
        <v>0</v>
      </c>
      <c r="BH217" s="114">
        <f t="shared" si="112"/>
        <v>0</v>
      </c>
      <c r="BI217" s="110">
        <f t="shared" si="113"/>
        <v>0</v>
      </c>
    </row>
    <row r="218" spans="1:61" ht="13" customHeight="1">
      <c r="A218" s="95" t="s">
        <v>430</v>
      </c>
      <c r="B218" s="94">
        <v>6125005015</v>
      </c>
      <c r="C218" s="96" t="s">
        <v>307</v>
      </c>
      <c r="D218" s="314">
        <v>0.77</v>
      </c>
      <c r="E218" s="97">
        <v>50</v>
      </c>
      <c r="F218" s="98"/>
      <c r="G218" s="181" t="s">
        <v>88</v>
      </c>
      <c r="H218" s="136" t="s">
        <v>75</v>
      </c>
      <c r="I218" s="196" t="s">
        <v>431</v>
      </c>
      <c r="J218" s="197"/>
      <c r="K218" s="197"/>
      <c r="L218" s="197"/>
      <c r="M218" s="197"/>
      <c r="N218" s="197"/>
      <c r="O218" s="197"/>
      <c r="P218" s="197"/>
      <c r="Q218" s="197"/>
      <c r="R218" s="197"/>
      <c r="S218" s="198"/>
      <c r="T218" s="129"/>
      <c r="U218" s="379"/>
      <c r="V218" s="380"/>
      <c r="W218" s="129"/>
      <c r="X218" s="379"/>
      <c r="Y218" s="380"/>
      <c r="Z218" s="77"/>
      <c r="AA218" s="49"/>
      <c r="AB218" s="82"/>
      <c r="AC218" s="77"/>
      <c r="AD218" s="5">
        <f t="shared" si="105"/>
        <v>0</v>
      </c>
      <c r="AE218" s="117"/>
      <c r="AF218" s="117"/>
      <c r="AG218" s="111">
        <f t="shared" si="79"/>
        <v>0</v>
      </c>
      <c r="AH218" s="111"/>
      <c r="AI218" s="111">
        <f t="shared" si="80"/>
        <v>0</v>
      </c>
      <c r="AJ218" s="111"/>
      <c r="AK218" s="111">
        <f t="shared" si="83"/>
        <v>0</v>
      </c>
      <c r="AL218" s="112"/>
      <c r="AM218" s="113">
        <f t="shared" si="81"/>
        <v>0</v>
      </c>
      <c r="AN218" s="111"/>
      <c r="AO218" s="113">
        <f t="shared" si="82"/>
        <v>0</v>
      </c>
      <c r="AP218" s="111"/>
      <c r="AQ218" s="113">
        <f t="shared" si="4"/>
        <v>0</v>
      </c>
      <c r="AU218" s="305"/>
      <c r="AV218" s="305"/>
      <c r="AW218" s="305"/>
      <c r="AX218" s="305"/>
      <c r="AY218" s="114"/>
      <c r="AZ218" s="114"/>
      <c r="BA218" s="114">
        <v>0</v>
      </c>
      <c r="BB218" s="114">
        <f t="shared" si="106"/>
        <v>0</v>
      </c>
      <c r="BC218" s="114">
        <f t="shared" si="107"/>
        <v>0</v>
      </c>
      <c r="BD218" s="114">
        <f t="shared" si="108"/>
        <v>0</v>
      </c>
      <c r="BE218" s="114">
        <f t="shared" si="109"/>
        <v>0</v>
      </c>
      <c r="BF218" s="114">
        <f t="shared" si="110"/>
        <v>0</v>
      </c>
      <c r="BG218" s="114">
        <f t="shared" si="111"/>
        <v>0</v>
      </c>
      <c r="BH218" s="114">
        <f t="shared" si="112"/>
        <v>0</v>
      </c>
      <c r="BI218" s="110">
        <f t="shared" si="113"/>
        <v>0</v>
      </c>
    </row>
    <row r="219" spans="1:61" ht="13" customHeight="1">
      <c r="A219" s="95" t="s">
        <v>432</v>
      </c>
      <c r="B219" s="94">
        <v>6128005015</v>
      </c>
      <c r="C219" s="96" t="s">
        <v>307</v>
      </c>
      <c r="D219" s="314">
        <v>0.76</v>
      </c>
      <c r="E219" s="97">
        <v>50</v>
      </c>
      <c r="F219" s="98"/>
      <c r="G219" s="181" t="s">
        <v>88</v>
      </c>
      <c r="H219" s="136" t="s">
        <v>75</v>
      </c>
      <c r="I219" s="196" t="s">
        <v>433</v>
      </c>
      <c r="J219" s="197"/>
      <c r="K219" s="197"/>
      <c r="L219" s="197"/>
      <c r="M219" s="197"/>
      <c r="N219" s="197"/>
      <c r="O219" s="197"/>
      <c r="P219" s="197"/>
      <c r="Q219" s="197"/>
      <c r="R219" s="197"/>
      <c r="S219" s="198"/>
      <c r="T219" s="129"/>
      <c r="U219" s="379"/>
      <c r="V219" s="380"/>
      <c r="W219" s="129"/>
      <c r="X219" s="379"/>
      <c r="Y219" s="380"/>
      <c r="Z219" s="77"/>
      <c r="AA219" s="49"/>
      <c r="AB219" s="82"/>
      <c r="AC219" s="77"/>
      <c r="AD219" s="5">
        <f t="shared" si="105"/>
        <v>0</v>
      </c>
      <c r="AE219" s="117"/>
      <c r="AF219" s="117"/>
      <c r="AG219" s="111">
        <f t="shared" si="79"/>
        <v>0</v>
      </c>
      <c r="AH219" s="111"/>
      <c r="AI219" s="111">
        <f t="shared" si="80"/>
        <v>0</v>
      </c>
      <c r="AJ219" s="111"/>
      <c r="AK219" s="111">
        <f t="shared" si="83"/>
        <v>0</v>
      </c>
      <c r="AL219" s="112"/>
      <c r="AM219" s="113">
        <f t="shared" si="81"/>
        <v>0</v>
      </c>
      <c r="AN219" s="111"/>
      <c r="AO219" s="113">
        <f t="shared" si="82"/>
        <v>0</v>
      </c>
      <c r="AP219" s="111"/>
      <c r="AQ219" s="113">
        <f t="shared" si="4"/>
        <v>0</v>
      </c>
      <c r="AU219" s="305"/>
      <c r="AV219" s="305"/>
      <c r="AW219" s="305"/>
      <c r="AX219" s="305"/>
      <c r="AY219" s="114"/>
      <c r="AZ219" s="114"/>
      <c r="BA219" s="114">
        <v>0</v>
      </c>
      <c r="BB219" s="114">
        <f t="shared" si="106"/>
        <v>0</v>
      </c>
      <c r="BC219" s="114">
        <f t="shared" si="107"/>
        <v>0</v>
      </c>
      <c r="BD219" s="114">
        <f t="shared" si="108"/>
        <v>0</v>
      </c>
      <c r="BE219" s="114">
        <f t="shared" si="109"/>
        <v>0</v>
      </c>
      <c r="BF219" s="114">
        <f t="shared" si="110"/>
        <v>0</v>
      </c>
      <c r="BG219" s="114">
        <f t="shared" si="111"/>
        <v>0</v>
      </c>
      <c r="BH219" s="114">
        <f t="shared" si="112"/>
        <v>0</v>
      </c>
      <c r="BI219" s="110">
        <f t="shared" si="113"/>
        <v>0</v>
      </c>
    </row>
    <row r="220" spans="1:61" ht="13" customHeight="1">
      <c r="A220" s="138" t="s">
        <v>434</v>
      </c>
      <c r="B220" s="139">
        <v>6129005015</v>
      </c>
      <c r="C220" s="165" t="s">
        <v>307</v>
      </c>
      <c r="D220" s="317">
        <v>0.77</v>
      </c>
      <c r="E220" s="140">
        <v>50</v>
      </c>
      <c r="F220" s="161"/>
      <c r="G220" s="179" t="s">
        <v>88</v>
      </c>
      <c r="H220" s="214" t="s">
        <v>75</v>
      </c>
      <c r="I220" s="211" t="s">
        <v>435</v>
      </c>
      <c r="J220" s="212"/>
      <c r="K220" s="212"/>
      <c r="L220" s="212"/>
      <c r="M220" s="212"/>
      <c r="N220" s="212"/>
      <c r="O220" s="212"/>
      <c r="P220" s="212"/>
      <c r="Q220" s="212"/>
      <c r="R220" s="212"/>
      <c r="S220" s="213"/>
      <c r="T220" s="129"/>
      <c r="U220" s="383"/>
      <c r="V220" s="384"/>
      <c r="W220" s="167"/>
      <c r="X220" s="383"/>
      <c r="Y220" s="384"/>
      <c r="Z220" s="77"/>
      <c r="AA220" s="49"/>
      <c r="AB220" s="82"/>
      <c r="AC220" s="77"/>
      <c r="AD220" s="5">
        <f t="shared" si="105"/>
        <v>0</v>
      </c>
      <c r="AE220" s="117"/>
      <c r="AF220" s="117"/>
      <c r="AG220" s="111">
        <f t="shared" si="79"/>
        <v>0</v>
      </c>
      <c r="AH220" s="111"/>
      <c r="AI220" s="111">
        <f t="shared" si="80"/>
        <v>0</v>
      </c>
      <c r="AJ220" s="111"/>
      <c r="AK220" s="111">
        <f t="shared" si="83"/>
        <v>0</v>
      </c>
      <c r="AL220" s="112"/>
      <c r="AM220" s="113">
        <f t="shared" si="81"/>
        <v>0</v>
      </c>
      <c r="AN220" s="111"/>
      <c r="AO220" s="113">
        <f t="shared" si="82"/>
        <v>0</v>
      </c>
      <c r="AP220" s="111"/>
      <c r="AQ220" s="113">
        <f t="shared" si="4"/>
        <v>0</v>
      </c>
      <c r="AU220" s="305"/>
      <c r="AV220" s="305"/>
      <c r="AW220" s="305"/>
      <c r="AX220" s="305"/>
      <c r="AY220" s="114"/>
      <c r="AZ220" s="114"/>
      <c r="BA220" s="114">
        <v>0</v>
      </c>
      <c r="BB220" s="114">
        <f t="shared" si="106"/>
        <v>0</v>
      </c>
      <c r="BC220" s="114">
        <f t="shared" si="107"/>
        <v>0</v>
      </c>
      <c r="BD220" s="114">
        <f t="shared" si="108"/>
        <v>0</v>
      </c>
      <c r="BE220" s="114">
        <f t="shared" si="109"/>
        <v>0</v>
      </c>
      <c r="BF220" s="114">
        <f t="shared" si="110"/>
        <v>0</v>
      </c>
      <c r="BG220" s="114">
        <f t="shared" si="111"/>
        <v>0</v>
      </c>
      <c r="BH220" s="114">
        <f t="shared" si="112"/>
        <v>0</v>
      </c>
      <c r="BI220" s="110">
        <f t="shared" si="113"/>
        <v>0</v>
      </c>
    </row>
    <row r="221" spans="1:61" ht="5" customHeight="1">
      <c r="A221" s="270"/>
      <c r="B221" s="199"/>
      <c r="C221" s="147"/>
      <c r="D221" s="318"/>
      <c r="E221" s="200"/>
      <c r="F221" s="148"/>
      <c r="G221" s="271"/>
      <c r="H221" s="209"/>
      <c r="I221" s="272"/>
      <c r="J221" s="272"/>
      <c r="K221" s="272"/>
      <c r="L221" s="272"/>
      <c r="M221" s="272"/>
      <c r="N221" s="272"/>
      <c r="O221" s="272"/>
      <c r="P221" s="272"/>
      <c r="Q221" s="191"/>
      <c r="R221" s="273"/>
      <c r="S221" s="273"/>
      <c r="T221" s="129"/>
      <c r="U221" s="23"/>
      <c r="V221" s="23"/>
      <c r="W221" s="129"/>
      <c r="X221" s="23"/>
      <c r="Y221" s="312"/>
      <c r="Z221" s="77"/>
      <c r="AA221" s="3"/>
      <c r="AB221" s="137"/>
      <c r="AC221" s="77"/>
      <c r="AD221" s="5">
        <f>SUM(AD222:AD232)</f>
        <v>0</v>
      </c>
      <c r="AE221" s="117"/>
      <c r="AF221" s="117"/>
      <c r="AG221" s="111"/>
      <c r="AH221" s="111"/>
      <c r="AI221" s="111"/>
      <c r="AJ221" s="111"/>
      <c r="AK221" s="111"/>
      <c r="AL221" s="112"/>
      <c r="AM221" s="113"/>
      <c r="AN221" s="111"/>
      <c r="AO221" s="113"/>
      <c r="AP221" s="111"/>
      <c r="AQ221" s="113"/>
      <c r="AU221" s="305"/>
      <c r="AV221" s="305"/>
      <c r="AW221" s="305"/>
      <c r="AX221" s="305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0"/>
    </row>
    <row r="222" spans="1:61" ht="15" customHeight="1">
      <c r="A222" s="274" t="s">
        <v>436</v>
      </c>
      <c r="B222" s="275"/>
      <c r="C222" s="276"/>
      <c r="D222" s="325"/>
      <c r="E222" s="277"/>
      <c r="F222" s="278"/>
      <c r="G222" s="278"/>
      <c r="H222" s="278"/>
      <c r="I222" s="279"/>
      <c r="J222" s="279"/>
      <c r="K222" s="279"/>
      <c r="L222" s="279"/>
      <c r="M222" s="280"/>
      <c r="N222" s="281"/>
      <c r="O222" s="282"/>
      <c r="P222" s="281"/>
      <c r="Q222" s="281"/>
      <c r="R222" s="282"/>
      <c r="S222" s="281"/>
      <c r="T222" s="281"/>
      <c r="U222" s="282"/>
      <c r="V222" s="281"/>
      <c r="W222" s="281"/>
      <c r="X222" s="282"/>
      <c r="Y222" s="283"/>
      <c r="Z222" s="52"/>
      <c r="AA222" s="39"/>
      <c r="AB222" s="40"/>
      <c r="AC222" s="41"/>
      <c r="AD222" s="5">
        <f>SUM(AD223:AD232)</f>
        <v>0</v>
      </c>
      <c r="AE222" s="23"/>
      <c r="AF222" s="128"/>
      <c r="AG222" s="111"/>
      <c r="AH222" s="294"/>
      <c r="AI222" s="111"/>
      <c r="AJ222" s="294"/>
      <c r="AK222" s="111"/>
      <c r="AL222" s="295"/>
      <c r="AM222" s="113"/>
      <c r="AN222" s="294"/>
      <c r="AO222" s="113"/>
      <c r="AP222" s="294"/>
      <c r="AQ222" s="113"/>
      <c r="AU222" s="305"/>
      <c r="AV222" s="305"/>
      <c r="AW222" s="305"/>
      <c r="AX222" s="305"/>
      <c r="AY222" s="296"/>
      <c r="AZ222" s="296"/>
      <c r="BA222" s="296"/>
      <c r="BB222" s="296"/>
      <c r="BC222" s="296"/>
      <c r="BD222" s="296"/>
      <c r="BE222" s="296"/>
      <c r="BF222" s="296"/>
      <c r="BG222" s="296"/>
      <c r="BH222" s="296"/>
      <c r="BI222" s="297"/>
    </row>
    <row r="223" spans="1:61" ht="15" customHeight="1">
      <c r="A223" s="326" t="s">
        <v>437</v>
      </c>
      <c r="B223" s="142"/>
      <c r="C223" s="143"/>
      <c r="D223" s="315"/>
      <c r="E223" s="144"/>
      <c r="F223" s="148"/>
      <c r="G223" s="180"/>
      <c r="H223" s="145"/>
      <c r="I223" s="190"/>
      <c r="J223" s="190"/>
      <c r="K223" s="190"/>
      <c r="L223" s="190"/>
      <c r="M223" s="190"/>
      <c r="N223" s="190"/>
      <c r="O223" s="190"/>
      <c r="P223" s="190"/>
      <c r="Q223" s="190"/>
      <c r="R223" s="190"/>
      <c r="S223" s="190"/>
      <c r="T223" s="129"/>
      <c r="U223" s="311"/>
      <c r="V223" s="311"/>
      <c r="W223" s="129"/>
      <c r="X223" s="311"/>
      <c r="Y223" s="312"/>
      <c r="Z223" s="77"/>
      <c r="AA223" s="3"/>
      <c r="AB223" s="137"/>
      <c r="AC223" s="77"/>
      <c r="AD223" s="5">
        <f>SUM(AD224:AD227)</f>
        <v>0</v>
      </c>
      <c r="AE223" s="117"/>
      <c r="AF223" s="117"/>
      <c r="AG223" s="111"/>
      <c r="AH223" s="111"/>
      <c r="AI223" s="111"/>
      <c r="AJ223" s="111"/>
      <c r="AK223" s="111"/>
      <c r="AL223" s="112"/>
      <c r="AM223" s="113"/>
      <c r="AN223" s="111"/>
      <c r="AO223" s="113"/>
      <c r="AP223" s="111"/>
      <c r="AQ223" s="113"/>
      <c r="AU223" s="305"/>
      <c r="AV223" s="305"/>
      <c r="AW223" s="305"/>
      <c r="AX223" s="305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0"/>
    </row>
    <row r="224" spans="1:61" ht="13" customHeight="1">
      <c r="A224" s="171" t="s">
        <v>438</v>
      </c>
      <c r="B224" s="172">
        <v>6084025009</v>
      </c>
      <c r="C224" s="291" t="s">
        <v>325</v>
      </c>
      <c r="D224" s="313">
        <v>0.22</v>
      </c>
      <c r="E224" s="173">
        <v>250</v>
      </c>
      <c r="F224" s="98"/>
      <c r="G224" s="178" t="s">
        <v>326</v>
      </c>
      <c r="H224" s="174" t="s">
        <v>108</v>
      </c>
      <c r="I224" s="186" t="s">
        <v>439</v>
      </c>
      <c r="J224" s="187"/>
      <c r="K224" s="187"/>
      <c r="L224" s="187"/>
      <c r="M224" s="187"/>
      <c r="N224" s="187"/>
      <c r="O224" s="187"/>
      <c r="P224" s="187"/>
      <c r="Q224" s="187"/>
      <c r="R224" s="187"/>
      <c r="S224" s="188"/>
      <c r="T224" s="129"/>
      <c r="U224" s="381"/>
      <c r="V224" s="382"/>
      <c r="W224" s="129"/>
      <c r="X224" s="392"/>
      <c r="Y224" s="393"/>
      <c r="Z224" s="77"/>
      <c r="AA224" s="49"/>
      <c r="AB224" s="82"/>
      <c r="AC224" s="77"/>
      <c r="AD224" s="5">
        <f>SUM(U224,V224,X224,Y224,AB224)</f>
        <v>0</v>
      </c>
      <c r="AE224" s="117"/>
      <c r="AF224" s="117"/>
      <c r="AG224" s="111">
        <f t="shared" ref="AG224:AG275" si="114">U224*E224</f>
        <v>0</v>
      </c>
      <c r="AH224" s="111"/>
      <c r="AI224" s="111">
        <f t="shared" ref="AI224:AI272" si="115">X224*E224</f>
        <v>0</v>
      </c>
      <c r="AJ224" s="111"/>
      <c r="AK224" s="111">
        <f t="shared" ref="AK224:AK275" si="116">SUM(AG224,AI224)</f>
        <v>0</v>
      </c>
      <c r="AL224" s="112"/>
      <c r="AM224" s="113">
        <f t="shared" ref="AM224:AM275" si="117">(U224*E224)*D224</f>
        <v>0</v>
      </c>
      <c r="AN224" s="111"/>
      <c r="AO224" s="113">
        <f t="shared" ref="AO224:AO272" si="118">(X224*E224)*D224</f>
        <v>0</v>
      </c>
      <c r="AP224" s="111"/>
      <c r="AQ224" s="113">
        <f t="shared" si="4"/>
        <v>0</v>
      </c>
      <c r="AU224" s="305"/>
      <c r="AV224" s="305"/>
      <c r="AW224" s="305"/>
      <c r="AX224" s="305"/>
      <c r="AY224" s="114"/>
      <c r="AZ224" s="114"/>
      <c r="BA224" s="114">
        <v>0</v>
      </c>
      <c r="BB224" s="114">
        <f>IF($K$18&lt;BB$24,0,IF($K$18&gt;BB$25,0,$AU224))</f>
        <v>0</v>
      </c>
      <c r="BC224" s="114">
        <f>IF($K$18&lt;BC$24,0,IF($K$18&gt;BC$25,0,$AV224))</f>
        <v>0</v>
      </c>
      <c r="BD224" s="114">
        <f>IF($K$18&lt;BD$24,0,IF($K$18&gt;BD$25,0,$AW224))</f>
        <v>0</v>
      </c>
      <c r="BE224" s="114">
        <f>IF($K$18&lt;BE$24,0,IF($K$18&gt;BE$25,0,$AX224))</f>
        <v>0</v>
      </c>
      <c r="BF224" s="114">
        <f>IF($K$18&lt;BF$24,0,IF($K$18&gt;BF$25,0,$AY224))</f>
        <v>0</v>
      </c>
      <c r="BG224" s="114">
        <f>IF($K$18&lt;BG$24,0,IF($K$18&gt;BG$25,0,$AZ224))</f>
        <v>0</v>
      </c>
      <c r="BH224" s="114">
        <f>IF($K$18&lt;BH$24,0,IF($K$18&gt;BH$25,0,$BA224))</f>
        <v>0</v>
      </c>
      <c r="BI224" s="110">
        <f>SUM(BB224:BH224)</f>
        <v>0</v>
      </c>
    </row>
    <row r="225" spans="1:61" ht="13" customHeight="1">
      <c r="A225" s="95" t="s">
        <v>440</v>
      </c>
      <c r="B225" s="94">
        <v>6084325009</v>
      </c>
      <c r="C225" s="96" t="s">
        <v>325</v>
      </c>
      <c r="D225" s="314">
        <v>0.21</v>
      </c>
      <c r="E225" s="97">
        <v>250</v>
      </c>
      <c r="F225" s="98"/>
      <c r="G225" s="181" t="s">
        <v>326</v>
      </c>
      <c r="H225" s="136" t="s">
        <v>108</v>
      </c>
      <c r="I225" s="196" t="s">
        <v>441</v>
      </c>
      <c r="J225" s="197"/>
      <c r="K225" s="197"/>
      <c r="L225" s="197"/>
      <c r="M225" s="197"/>
      <c r="N225" s="197"/>
      <c r="O225" s="197"/>
      <c r="P225" s="197"/>
      <c r="Q225" s="197"/>
      <c r="R225" s="197"/>
      <c r="S225" s="198"/>
      <c r="T225" s="129"/>
      <c r="U225" s="377"/>
      <c r="V225" s="378"/>
      <c r="W225" s="129"/>
      <c r="X225" s="379"/>
      <c r="Y225" s="380"/>
      <c r="Z225" s="77"/>
      <c r="AA225" s="49"/>
      <c r="AB225" s="82"/>
      <c r="AC225" s="77"/>
      <c r="AD225" s="5">
        <f>SUM(U225,V225,X225,Y225,AB225)</f>
        <v>0</v>
      </c>
      <c r="AE225" s="117"/>
      <c r="AF225" s="117"/>
      <c r="AG225" s="111">
        <f t="shared" si="114"/>
        <v>0</v>
      </c>
      <c r="AH225" s="111"/>
      <c r="AI225" s="111">
        <f t="shared" si="115"/>
        <v>0</v>
      </c>
      <c r="AJ225" s="111"/>
      <c r="AK225" s="111">
        <f t="shared" si="116"/>
        <v>0</v>
      </c>
      <c r="AL225" s="112"/>
      <c r="AM225" s="113">
        <f t="shared" si="117"/>
        <v>0</v>
      </c>
      <c r="AN225" s="111"/>
      <c r="AO225" s="113">
        <f t="shared" si="118"/>
        <v>0</v>
      </c>
      <c r="AP225" s="111"/>
      <c r="AQ225" s="113">
        <f t="shared" si="4"/>
        <v>0</v>
      </c>
      <c r="AU225" s="305"/>
      <c r="AV225" s="305"/>
      <c r="AW225" s="305"/>
      <c r="AX225" s="305"/>
      <c r="AY225" s="114"/>
      <c r="AZ225" s="114"/>
      <c r="BA225" s="114">
        <v>0</v>
      </c>
      <c r="BB225" s="114">
        <f>IF($K$18&lt;BB$24,0,IF($K$18&gt;BB$25,0,$AU225))</f>
        <v>0</v>
      </c>
      <c r="BC225" s="114">
        <f>IF($K$18&lt;BC$24,0,IF($K$18&gt;BC$25,0,$AV225))</f>
        <v>0</v>
      </c>
      <c r="BD225" s="114">
        <f>IF($K$18&lt;BD$24,0,IF($K$18&gt;BD$25,0,$AW225))</f>
        <v>0</v>
      </c>
      <c r="BE225" s="114">
        <f>IF($K$18&lt;BE$24,0,IF($K$18&gt;BE$25,0,$AX225))</f>
        <v>0</v>
      </c>
      <c r="BF225" s="114">
        <f>IF($K$18&lt;BF$24,0,IF($K$18&gt;BF$25,0,$AY225))</f>
        <v>0</v>
      </c>
      <c r="BG225" s="114">
        <f>IF($K$18&lt;BG$24,0,IF($K$18&gt;BG$25,0,$AZ225))</f>
        <v>0</v>
      </c>
      <c r="BH225" s="114">
        <f>IF($K$18&lt;BH$24,0,IF($K$18&gt;BH$25,0,$BA225))</f>
        <v>0</v>
      </c>
      <c r="BI225" s="110">
        <f>SUM(BB225:BH225)</f>
        <v>0</v>
      </c>
    </row>
    <row r="226" spans="1:61" ht="13" customHeight="1">
      <c r="A226" s="95" t="s">
        <v>442</v>
      </c>
      <c r="B226" s="94">
        <v>6085025009</v>
      </c>
      <c r="C226" s="96" t="s">
        <v>325</v>
      </c>
      <c r="D226" s="314">
        <v>0.21</v>
      </c>
      <c r="E226" s="97">
        <v>250</v>
      </c>
      <c r="F226" s="98"/>
      <c r="G226" s="181" t="s">
        <v>326</v>
      </c>
      <c r="H226" s="136" t="s">
        <v>108</v>
      </c>
      <c r="I226" s="196" t="s">
        <v>443</v>
      </c>
      <c r="J226" s="197"/>
      <c r="K226" s="197"/>
      <c r="L226" s="197"/>
      <c r="M226" s="197"/>
      <c r="N226" s="197"/>
      <c r="O226" s="197"/>
      <c r="P226" s="197"/>
      <c r="Q226" s="197"/>
      <c r="R226" s="197"/>
      <c r="S226" s="198"/>
      <c r="T226" s="129"/>
      <c r="U226" s="377"/>
      <c r="V226" s="378"/>
      <c r="W226" s="129"/>
      <c r="X226" s="379"/>
      <c r="Y226" s="380"/>
      <c r="Z226" s="77"/>
      <c r="AA226" s="49"/>
      <c r="AB226" s="82"/>
      <c r="AC226" s="77"/>
      <c r="AD226" s="5">
        <f>SUM(U226,V226,X226,Y226,AB226)</f>
        <v>0</v>
      </c>
      <c r="AE226" s="117"/>
      <c r="AF226" s="117"/>
      <c r="AG226" s="111">
        <f t="shared" si="114"/>
        <v>0</v>
      </c>
      <c r="AH226" s="111"/>
      <c r="AI226" s="111">
        <f t="shared" si="115"/>
        <v>0</v>
      </c>
      <c r="AJ226" s="111"/>
      <c r="AK226" s="111">
        <f t="shared" si="116"/>
        <v>0</v>
      </c>
      <c r="AL226" s="112"/>
      <c r="AM226" s="113">
        <f t="shared" si="117"/>
        <v>0</v>
      </c>
      <c r="AN226" s="111"/>
      <c r="AO226" s="113">
        <f t="shared" si="118"/>
        <v>0</v>
      </c>
      <c r="AP226" s="111"/>
      <c r="AQ226" s="113">
        <f t="shared" si="4"/>
        <v>0</v>
      </c>
      <c r="AU226" s="305"/>
      <c r="AV226" s="305"/>
      <c r="AW226" s="305"/>
      <c r="AX226" s="305"/>
      <c r="AY226" s="114"/>
      <c r="AZ226" s="114"/>
      <c r="BA226" s="114">
        <v>0</v>
      </c>
      <c r="BB226" s="114">
        <f>IF($K$18&lt;BB$24,0,IF($K$18&gt;BB$25,0,$AU226))</f>
        <v>0</v>
      </c>
      <c r="BC226" s="114">
        <f>IF($K$18&lt;BC$24,0,IF($K$18&gt;BC$25,0,$AV226))</f>
        <v>0</v>
      </c>
      <c r="BD226" s="114">
        <f>IF($K$18&lt;BD$24,0,IF($K$18&gt;BD$25,0,$AW226))</f>
        <v>0</v>
      </c>
      <c r="BE226" s="114">
        <f>IF($K$18&lt;BE$24,0,IF($K$18&gt;BE$25,0,$AX226))</f>
        <v>0</v>
      </c>
      <c r="BF226" s="114">
        <f>IF($K$18&lt;BF$24,0,IF($K$18&gt;BF$25,0,$AY226))</f>
        <v>0</v>
      </c>
      <c r="BG226" s="114">
        <f>IF($K$18&lt;BG$24,0,IF($K$18&gt;BG$25,0,$AZ226))</f>
        <v>0</v>
      </c>
      <c r="BH226" s="114">
        <f>IF($K$18&lt;BH$24,0,IF($K$18&gt;BH$25,0,$BA226))</f>
        <v>0</v>
      </c>
      <c r="BI226" s="110">
        <f>SUM(BB226:BH226)</f>
        <v>0</v>
      </c>
    </row>
    <row r="227" spans="1:61" ht="13" customHeight="1">
      <c r="A227" s="138" t="s">
        <v>444</v>
      </c>
      <c r="B227" s="139">
        <v>6089525009</v>
      </c>
      <c r="C227" s="165" t="s">
        <v>325</v>
      </c>
      <c r="D227" s="317">
        <v>0.3</v>
      </c>
      <c r="E227" s="140">
        <v>250</v>
      </c>
      <c r="F227" s="161"/>
      <c r="G227" s="179" t="s">
        <v>326</v>
      </c>
      <c r="H227" s="214" t="s">
        <v>108</v>
      </c>
      <c r="I227" s="211" t="s">
        <v>445</v>
      </c>
      <c r="J227" s="212"/>
      <c r="K227" s="212"/>
      <c r="L227" s="212"/>
      <c r="M227" s="212"/>
      <c r="N227" s="212"/>
      <c r="O227" s="212"/>
      <c r="P227" s="212"/>
      <c r="Q227" s="212"/>
      <c r="R227" s="212"/>
      <c r="S227" s="213"/>
      <c r="T227" s="129"/>
      <c r="U227" s="383"/>
      <c r="V227" s="384"/>
      <c r="W227" s="167"/>
      <c r="X227" s="383"/>
      <c r="Y227" s="384"/>
      <c r="Z227" s="77"/>
      <c r="AA227" s="49"/>
      <c r="AB227" s="82"/>
      <c r="AC227" s="77"/>
      <c r="AD227" s="5">
        <f>SUM(U227,V227,X227,Y227,AB227)</f>
        <v>0</v>
      </c>
      <c r="AE227" s="117"/>
      <c r="AF227" s="117"/>
      <c r="AG227" s="111">
        <f t="shared" si="114"/>
        <v>0</v>
      </c>
      <c r="AH227" s="111"/>
      <c r="AI227" s="111">
        <f t="shared" si="115"/>
        <v>0</v>
      </c>
      <c r="AJ227" s="111"/>
      <c r="AK227" s="111">
        <f t="shared" si="116"/>
        <v>0</v>
      </c>
      <c r="AL227" s="112"/>
      <c r="AM227" s="113">
        <f t="shared" si="117"/>
        <v>0</v>
      </c>
      <c r="AN227" s="111"/>
      <c r="AO227" s="113">
        <f t="shared" si="118"/>
        <v>0</v>
      </c>
      <c r="AP227" s="111"/>
      <c r="AQ227" s="113">
        <f t="shared" si="4"/>
        <v>0</v>
      </c>
      <c r="AU227" s="305"/>
      <c r="AV227" s="305"/>
      <c r="AW227" s="305"/>
      <c r="AX227" s="305"/>
      <c r="AY227" s="114"/>
      <c r="AZ227" s="114"/>
      <c r="BA227" s="114">
        <v>0</v>
      </c>
      <c r="BB227" s="114">
        <f>IF($K$18&lt;BB$24,0,IF($K$18&gt;BB$25,0,$AU227))</f>
        <v>0</v>
      </c>
      <c r="BC227" s="114">
        <f>IF($K$18&lt;BC$24,0,IF($K$18&gt;BC$25,0,$AV227))</f>
        <v>0</v>
      </c>
      <c r="BD227" s="114">
        <f>IF($K$18&lt;BD$24,0,IF($K$18&gt;BD$25,0,$AW227))</f>
        <v>0</v>
      </c>
      <c r="BE227" s="114">
        <f>IF($K$18&lt;BE$24,0,IF($K$18&gt;BE$25,0,$AX227))</f>
        <v>0</v>
      </c>
      <c r="BF227" s="114">
        <f>IF($K$18&lt;BF$24,0,IF($K$18&gt;BF$25,0,$AY227))</f>
        <v>0</v>
      </c>
      <c r="BG227" s="114">
        <f>IF($K$18&lt;BG$24,0,IF($K$18&gt;BG$25,0,$AZ227))</f>
        <v>0</v>
      </c>
      <c r="BH227" s="114">
        <f>IF($K$18&lt;BH$24,0,IF($K$18&gt;BH$25,0,$BA227))</f>
        <v>0</v>
      </c>
      <c r="BI227" s="110">
        <f>SUM(BB227:BH227)</f>
        <v>0</v>
      </c>
    </row>
    <row r="228" spans="1:61" ht="15" customHeight="1">
      <c r="A228" s="326" t="s">
        <v>105</v>
      </c>
      <c r="B228" s="142"/>
      <c r="C228" s="143"/>
      <c r="D228" s="315"/>
      <c r="E228" s="144"/>
      <c r="F228" s="148"/>
      <c r="G228" s="180"/>
      <c r="H228" s="145"/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S228" s="190"/>
      <c r="T228" s="129"/>
      <c r="U228" s="311"/>
      <c r="V228" s="311"/>
      <c r="W228" s="129"/>
      <c r="X228" s="311"/>
      <c r="Y228" s="312"/>
      <c r="Z228" s="77"/>
      <c r="AA228" s="3"/>
      <c r="AB228" s="137"/>
      <c r="AC228" s="77"/>
      <c r="AD228" s="5">
        <f>SUM(AD229:AD232)</f>
        <v>0</v>
      </c>
      <c r="AE228" s="117"/>
      <c r="AF228" s="117"/>
      <c r="AG228" s="111"/>
      <c r="AH228" s="111"/>
      <c r="AI228" s="111"/>
      <c r="AJ228" s="111"/>
      <c r="AK228" s="111"/>
      <c r="AL228" s="112"/>
      <c r="AM228" s="113"/>
      <c r="AN228" s="111"/>
      <c r="AO228" s="113"/>
      <c r="AP228" s="111"/>
      <c r="AQ228" s="113"/>
      <c r="AU228" s="305"/>
      <c r="AV228" s="305"/>
      <c r="AW228" s="305"/>
      <c r="AX228" s="305"/>
      <c r="AY228" s="114"/>
      <c r="AZ228" s="114"/>
      <c r="BA228" s="114"/>
      <c r="BB228" s="114"/>
      <c r="BC228" s="114"/>
      <c r="BD228" s="114"/>
      <c r="BE228" s="114"/>
      <c r="BF228" s="114"/>
      <c r="BG228" s="114"/>
      <c r="BH228" s="114"/>
      <c r="BI228" s="110"/>
    </row>
    <row r="229" spans="1:61" ht="13" customHeight="1">
      <c r="A229" s="171" t="s">
        <v>446</v>
      </c>
      <c r="B229" s="172">
        <v>6082725005</v>
      </c>
      <c r="C229" s="166" t="s">
        <v>447</v>
      </c>
      <c r="D229" s="313">
        <v>0.2</v>
      </c>
      <c r="E229" s="173">
        <v>250</v>
      </c>
      <c r="F229" s="98"/>
      <c r="G229" s="178" t="s">
        <v>448</v>
      </c>
      <c r="H229" s="174" t="s">
        <v>113</v>
      </c>
      <c r="I229" s="186" t="s">
        <v>449</v>
      </c>
      <c r="J229" s="187"/>
      <c r="K229" s="187"/>
      <c r="L229" s="187"/>
      <c r="M229" s="187"/>
      <c r="N229" s="187"/>
      <c r="O229" s="187"/>
      <c r="P229" s="187"/>
      <c r="Q229" s="187"/>
      <c r="R229" s="187"/>
      <c r="S229" s="188"/>
      <c r="T229" s="129"/>
      <c r="U229" s="381"/>
      <c r="V229" s="382"/>
      <c r="W229" s="129"/>
      <c r="X229" s="392"/>
      <c r="Y229" s="393"/>
      <c r="Z229" s="77"/>
      <c r="AA229" s="49"/>
      <c r="AB229" s="82"/>
      <c r="AC229" s="77"/>
      <c r="AD229" s="5">
        <f>SUM(U229,V229,X229,Y229,AB229)</f>
        <v>0</v>
      </c>
      <c r="AE229" s="117"/>
      <c r="AF229" s="117"/>
      <c r="AG229" s="111">
        <f t="shared" si="114"/>
        <v>0</v>
      </c>
      <c r="AH229" s="111"/>
      <c r="AI229" s="111">
        <f t="shared" si="115"/>
        <v>0</v>
      </c>
      <c r="AJ229" s="111"/>
      <c r="AK229" s="111">
        <f t="shared" si="116"/>
        <v>0</v>
      </c>
      <c r="AL229" s="112"/>
      <c r="AM229" s="113">
        <f t="shared" si="117"/>
        <v>0</v>
      </c>
      <c r="AN229" s="111"/>
      <c r="AO229" s="113">
        <f t="shared" si="118"/>
        <v>0</v>
      </c>
      <c r="AP229" s="111"/>
      <c r="AQ229" s="113">
        <f t="shared" si="4"/>
        <v>0</v>
      </c>
      <c r="AU229" s="305"/>
      <c r="AV229" s="305"/>
      <c r="AW229" s="305"/>
      <c r="AX229" s="305"/>
      <c r="AY229" s="114"/>
      <c r="AZ229" s="114"/>
      <c r="BA229" s="114">
        <v>0</v>
      </c>
      <c r="BB229" s="114">
        <f>IF($K$18&lt;BB$24,0,IF($K$18&gt;BB$25,0,$AU229))</f>
        <v>0</v>
      </c>
      <c r="BC229" s="114">
        <f>IF($K$18&lt;BC$24,0,IF($K$18&gt;BC$25,0,$AV229))</f>
        <v>0</v>
      </c>
      <c r="BD229" s="114">
        <f>IF($K$18&lt;BD$24,0,IF($K$18&gt;BD$25,0,$AW229))</f>
        <v>0</v>
      </c>
      <c r="BE229" s="114">
        <f>IF($K$18&lt;BE$24,0,IF($K$18&gt;BE$25,0,$AX229))</f>
        <v>0</v>
      </c>
      <c r="BF229" s="114">
        <f>IF($K$18&lt;BF$24,0,IF($K$18&gt;BF$25,0,$AY229))</f>
        <v>0</v>
      </c>
      <c r="BG229" s="114">
        <f>IF($K$18&lt;BG$24,0,IF($K$18&gt;BG$25,0,$AZ229))</f>
        <v>0</v>
      </c>
      <c r="BH229" s="114">
        <f>IF($K$18&lt;BH$24,0,IF($K$18&gt;BH$25,0,$BA229))</f>
        <v>0</v>
      </c>
      <c r="BI229" s="110">
        <f>SUM(BB229:BH229)</f>
        <v>0</v>
      </c>
    </row>
    <row r="230" spans="1:61" ht="13" customHeight="1">
      <c r="A230" s="95" t="s">
        <v>450</v>
      </c>
      <c r="B230" s="94">
        <v>6086525005</v>
      </c>
      <c r="C230" s="96" t="s">
        <v>447</v>
      </c>
      <c r="D230" s="314">
        <v>0.2</v>
      </c>
      <c r="E230" s="97">
        <v>250</v>
      </c>
      <c r="F230" s="98"/>
      <c r="G230" s="181" t="s">
        <v>451</v>
      </c>
      <c r="H230" s="136" t="s">
        <v>113</v>
      </c>
      <c r="I230" s="196" t="s">
        <v>452</v>
      </c>
      <c r="J230" s="197"/>
      <c r="K230" s="197"/>
      <c r="L230" s="197"/>
      <c r="M230" s="197"/>
      <c r="N230" s="197"/>
      <c r="O230" s="197"/>
      <c r="P230" s="197"/>
      <c r="Q230" s="197"/>
      <c r="R230" s="197"/>
      <c r="S230" s="198"/>
      <c r="T230" s="129"/>
      <c r="U230" s="377"/>
      <c r="V230" s="378"/>
      <c r="W230" s="129"/>
      <c r="X230" s="379"/>
      <c r="Y230" s="380"/>
      <c r="Z230" s="77"/>
      <c r="AA230" s="49"/>
      <c r="AB230" s="82"/>
      <c r="AC230" s="77"/>
      <c r="AD230" s="5">
        <f>SUM(U230,V230,X230,Y230,AB230)</f>
        <v>0</v>
      </c>
      <c r="AE230" s="117"/>
      <c r="AF230" s="117"/>
      <c r="AG230" s="111">
        <f t="shared" si="114"/>
        <v>0</v>
      </c>
      <c r="AH230" s="111"/>
      <c r="AI230" s="111">
        <f t="shared" si="115"/>
        <v>0</v>
      </c>
      <c r="AJ230" s="111"/>
      <c r="AK230" s="111">
        <f t="shared" si="116"/>
        <v>0</v>
      </c>
      <c r="AL230" s="112"/>
      <c r="AM230" s="113">
        <f t="shared" si="117"/>
        <v>0</v>
      </c>
      <c r="AN230" s="111"/>
      <c r="AO230" s="113">
        <f t="shared" si="118"/>
        <v>0</v>
      </c>
      <c r="AP230" s="111"/>
      <c r="AQ230" s="113">
        <f t="shared" si="4"/>
        <v>0</v>
      </c>
      <c r="AU230" s="305"/>
      <c r="AV230" s="305"/>
      <c r="AW230" s="305"/>
      <c r="AX230" s="305"/>
      <c r="AY230" s="114"/>
      <c r="AZ230" s="114"/>
      <c r="BA230" s="114">
        <v>0</v>
      </c>
      <c r="BB230" s="114">
        <f>IF($K$18&lt;BB$24,0,IF($K$18&gt;BB$25,0,$AU230))</f>
        <v>0</v>
      </c>
      <c r="BC230" s="114">
        <f>IF($K$18&lt;BC$24,0,IF($K$18&gt;BC$25,0,$AV230))</f>
        <v>0</v>
      </c>
      <c r="BD230" s="114">
        <f>IF($K$18&lt;BD$24,0,IF($K$18&gt;BD$25,0,$AW230))</f>
        <v>0</v>
      </c>
      <c r="BE230" s="114">
        <f>IF($K$18&lt;BE$24,0,IF($K$18&gt;BE$25,0,$AX230))</f>
        <v>0</v>
      </c>
      <c r="BF230" s="114">
        <f>IF($K$18&lt;BF$24,0,IF($K$18&gt;BF$25,0,$AY230))</f>
        <v>0</v>
      </c>
      <c r="BG230" s="114">
        <f>IF($K$18&lt;BG$24,0,IF($K$18&gt;BG$25,0,$AZ230))</f>
        <v>0</v>
      </c>
      <c r="BH230" s="114">
        <f>IF($K$18&lt;BH$24,0,IF($K$18&gt;BH$25,0,$BA230))</f>
        <v>0</v>
      </c>
      <c r="BI230" s="110">
        <f>SUM(BB230:BH230)</f>
        <v>0</v>
      </c>
    </row>
    <row r="231" spans="1:61" ht="13" customHeight="1">
      <c r="A231" s="95" t="s">
        <v>453</v>
      </c>
      <c r="B231" s="94">
        <v>6087525005</v>
      </c>
      <c r="C231" s="96" t="s">
        <v>447</v>
      </c>
      <c r="D231" s="314">
        <v>0.13</v>
      </c>
      <c r="E231" s="97">
        <v>250</v>
      </c>
      <c r="F231" s="98"/>
      <c r="G231" s="181" t="s">
        <v>448</v>
      </c>
      <c r="H231" s="136" t="s">
        <v>113</v>
      </c>
      <c r="I231" s="196" t="s">
        <v>454</v>
      </c>
      <c r="J231" s="197"/>
      <c r="K231" s="197"/>
      <c r="L231" s="197"/>
      <c r="M231" s="197"/>
      <c r="N231" s="197"/>
      <c r="O231" s="197"/>
      <c r="P231" s="197"/>
      <c r="Q231" s="197"/>
      <c r="R231" s="197"/>
      <c r="S231" s="198"/>
      <c r="T231" s="129"/>
      <c r="U231" s="377"/>
      <c r="V231" s="378"/>
      <c r="W231" s="129"/>
      <c r="X231" s="379"/>
      <c r="Y231" s="380"/>
      <c r="Z231" s="77"/>
      <c r="AA231" s="49"/>
      <c r="AB231" s="82"/>
      <c r="AC231" s="77"/>
      <c r="AD231" s="5">
        <f>SUM(U231,V231,X231,Y231,AB231)</f>
        <v>0</v>
      </c>
      <c r="AE231" s="117"/>
      <c r="AF231" s="117"/>
      <c r="AG231" s="111">
        <f t="shared" si="114"/>
        <v>0</v>
      </c>
      <c r="AH231" s="111"/>
      <c r="AI231" s="111">
        <f t="shared" si="115"/>
        <v>0</v>
      </c>
      <c r="AJ231" s="111"/>
      <c r="AK231" s="111">
        <f t="shared" si="116"/>
        <v>0</v>
      </c>
      <c r="AL231" s="112"/>
      <c r="AM231" s="113">
        <f t="shared" si="117"/>
        <v>0</v>
      </c>
      <c r="AN231" s="111"/>
      <c r="AO231" s="113">
        <f t="shared" si="118"/>
        <v>0</v>
      </c>
      <c r="AP231" s="111"/>
      <c r="AQ231" s="113">
        <f t="shared" si="4"/>
        <v>0</v>
      </c>
      <c r="AU231" s="305"/>
      <c r="AV231" s="305"/>
      <c r="AW231" s="305"/>
      <c r="AX231" s="305"/>
      <c r="AY231" s="114"/>
      <c r="AZ231" s="114"/>
      <c r="BA231" s="114">
        <v>0</v>
      </c>
      <c r="BB231" s="114">
        <f>IF($K$18&lt;BB$24,0,IF($K$18&gt;BB$25,0,$AU231))</f>
        <v>0</v>
      </c>
      <c r="BC231" s="114">
        <f>IF($K$18&lt;BC$24,0,IF($K$18&gt;BC$25,0,$AV231))</f>
        <v>0</v>
      </c>
      <c r="BD231" s="114">
        <f>IF($K$18&lt;BD$24,0,IF($K$18&gt;BD$25,0,$AW231))</f>
        <v>0</v>
      </c>
      <c r="BE231" s="114">
        <f>IF($K$18&lt;BE$24,0,IF($K$18&gt;BE$25,0,$AX231))</f>
        <v>0</v>
      </c>
      <c r="BF231" s="114">
        <f>IF($K$18&lt;BF$24,0,IF($K$18&gt;BF$25,0,$AY231))</f>
        <v>0</v>
      </c>
      <c r="BG231" s="114">
        <f>IF($K$18&lt;BG$24,0,IF($K$18&gt;BG$25,0,$AZ231))</f>
        <v>0</v>
      </c>
      <c r="BH231" s="114">
        <f>IF($K$18&lt;BH$24,0,IF($K$18&gt;BH$25,0,$BA231))</f>
        <v>0</v>
      </c>
      <c r="BI231" s="110">
        <f>SUM(BB231:BH231)</f>
        <v>0</v>
      </c>
    </row>
    <row r="232" spans="1:61" ht="13" customHeight="1">
      <c r="A232" s="138" t="s">
        <v>455</v>
      </c>
      <c r="B232" s="139">
        <v>6087925005</v>
      </c>
      <c r="C232" s="165" t="s">
        <v>447</v>
      </c>
      <c r="D232" s="317">
        <v>0.13</v>
      </c>
      <c r="E232" s="140">
        <v>250</v>
      </c>
      <c r="F232" s="161"/>
      <c r="G232" s="179" t="s">
        <v>448</v>
      </c>
      <c r="H232" s="214" t="s">
        <v>113</v>
      </c>
      <c r="I232" s="211" t="s">
        <v>456</v>
      </c>
      <c r="J232" s="212"/>
      <c r="K232" s="212"/>
      <c r="L232" s="212"/>
      <c r="M232" s="212"/>
      <c r="N232" s="212"/>
      <c r="O232" s="212"/>
      <c r="P232" s="212"/>
      <c r="Q232" s="212"/>
      <c r="R232" s="212"/>
      <c r="S232" s="213"/>
      <c r="T232" s="129"/>
      <c r="U232" s="383"/>
      <c r="V232" s="384"/>
      <c r="W232" s="167"/>
      <c r="X232" s="383"/>
      <c r="Y232" s="384"/>
      <c r="Z232" s="77"/>
      <c r="AA232" s="49"/>
      <c r="AB232" s="82"/>
      <c r="AC232" s="77"/>
      <c r="AD232" s="5">
        <f>SUM(U232,V232,X232,Y232,AB232)</f>
        <v>0</v>
      </c>
      <c r="AE232" s="117"/>
      <c r="AF232" s="117"/>
      <c r="AG232" s="111">
        <f t="shared" si="114"/>
        <v>0</v>
      </c>
      <c r="AH232" s="111"/>
      <c r="AI232" s="111">
        <f t="shared" si="115"/>
        <v>0</v>
      </c>
      <c r="AJ232" s="111"/>
      <c r="AK232" s="111">
        <f t="shared" si="116"/>
        <v>0</v>
      </c>
      <c r="AL232" s="112"/>
      <c r="AM232" s="113">
        <f t="shared" si="117"/>
        <v>0</v>
      </c>
      <c r="AN232" s="111"/>
      <c r="AO232" s="113">
        <f t="shared" si="118"/>
        <v>0</v>
      </c>
      <c r="AP232" s="111"/>
      <c r="AQ232" s="113">
        <f t="shared" si="4"/>
        <v>0</v>
      </c>
      <c r="AU232" s="305"/>
      <c r="AV232" s="305"/>
      <c r="AW232" s="305"/>
      <c r="AX232" s="305"/>
      <c r="AY232" s="114"/>
      <c r="AZ232" s="114"/>
      <c r="BA232" s="114">
        <v>0</v>
      </c>
      <c r="BB232" s="114">
        <f>IF($K$18&lt;BB$24,0,IF($K$18&gt;BB$25,0,$AU232))</f>
        <v>0</v>
      </c>
      <c r="BC232" s="114">
        <f>IF($K$18&lt;BC$24,0,IF($K$18&gt;BC$25,0,$AV232))</f>
        <v>0</v>
      </c>
      <c r="BD232" s="114">
        <f>IF($K$18&lt;BD$24,0,IF($K$18&gt;BD$25,0,$AW232))</f>
        <v>0</v>
      </c>
      <c r="BE232" s="114">
        <f>IF($K$18&lt;BE$24,0,IF($K$18&gt;BE$25,0,$AX232))</f>
        <v>0</v>
      </c>
      <c r="BF232" s="114">
        <f>IF($K$18&lt;BF$24,0,IF($K$18&gt;BF$25,0,$AY232))</f>
        <v>0</v>
      </c>
      <c r="BG232" s="114">
        <f>IF($K$18&lt;BG$24,0,IF($K$18&gt;BG$25,0,$AZ232))</f>
        <v>0</v>
      </c>
      <c r="BH232" s="114">
        <f>IF($K$18&lt;BH$24,0,IF($K$18&gt;BH$25,0,$BA232))</f>
        <v>0</v>
      </c>
      <c r="BI232" s="110">
        <f>SUM(BB232:BH232)</f>
        <v>0</v>
      </c>
    </row>
    <row r="233" spans="1:61" ht="6" customHeight="1">
      <c r="A233" s="215"/>
      <c r="B233" s="216"/>
      <c r="C233" s="217"/>
      <c r="D233" s="319"/>
      <c r="E233" s="219"/>
      <c r="F233" s="220"/>
      <c r="G233" s="221"/>
      <c r="H233" s="222"/>
      <c r="I233" s="210"/>
      <c r="J233" s="210"/>
      <c r="K233" s="210"/>
      <c r="L233" s="210"/>
      <c r="M233" s="210"/>
      <c r="N233" s="223"/>
      <c r="O233" s="223"/>
      <c r="P233" s="223"/>
      <c r="Q233" s="223"/>
      <c r="R233" s="223"/>
      <c r="S233" s="223"/>
      <c r="T233" s="129"/>
      <c r="U233" s="290"/>
      <c r="V233" s="290"/>
      <c r="W233" s="129"/>
      <c r="X233" s="290"/>
      <c r="Y233" s="312"/>
      <c r="Z233" s="77"/>
      <c r="AA233" s="3"/>
      <c r="AB233" s="137"/>
      <c r="AC233" s="77"/>
      <c r="AD233" s="5">
        <f>SUM(AD234:AD238)</f>
        <v>0</v>
      </c>
      <c r="AE233" s="117"/>
      <c r="AF233" s="117"/>
      <c r="AG233" s="111"/>
      <c r="AH233" s="111"/>
      <c r="AI233" s="111"/>
      <c r="AJ233" s="111"/>
      <c r="AK233" s="111"/>
      <c r="AL233" s="112"/>
      <c r="AM233" s="113"/>
      <c r="AN233" s="111"/>
      <c r="AO233" s="113"/>
      <c r="AP233" s="111"/>
      <c r="AQ233" s="113"/>
      <c r="AU233" s="305"/>
      <c r="AV233" s="305"/>
      <c r="AW233" s="305"/>
      <c r="AX233" s="305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0"/>
    </row>
    <row r="234" spans="1:61" ht="15" customHeight="1">
      <c r="A234" s="240" t="s">
        <v>457</v>
      </c>
      <c r="B234" s="241"/>
      <c r="C234" s="242"/>
      <c r="D234" s="320"/>
      <c r="E234" s="243"/>
      <c r="F234" s="244"/>
      <c r="G234" s="244"/>
      <c r="H234" s="244"/>
      <c r="I234" s="245"/>
      <c r="J234" s="245"/>
      <c r="K234" s="245"/>
      <c r="L234" s="245"/>
      <c r="M234" s="246"/>
      <c r="N234" s="247"/>
      <c r="O234" s="248"/>
      <c r="P234" s="247"/>
      <c r="Q234" s="247"/>
      <c r="R234" s="248"/>
      <c r="S234" s="247"/>
      <c r="T234" s="247"/>
      <c r="U234" s="248"/>
      <c r="V234" s="247"/>
      <c r="W234" s="247"/>
      <c r="X234" s="248"/>
      <c r="Y234" s="249"/>
      <c r="Z234" s="52"/>
      <c r="AA234" s="39"/>
      <c r="AB234" s="40"/>
      <c r="AC234" s="41"/>
      <c r="AD234" s="5">
        <f>SUM(AD235:AD238)</f>
        <v>0</v>
      </c>
      <c r="AE234" s="23"/>
      <c r="AF234" s="128"/>
      <c r="AG234" s="111"/>
      <c r="AH234" s="294"/>
      <c r="AI234" s="111"/>
      <c r="AJ234" s="294"/>
      <c r="AK234" s="111"/>
      <c r="AL234" s="295"/>
      <c r="AM234" s="113"/>
      <c r="AN234" s="294"/>
      <c r="AO234" s="113"/>
      <c r="AP234" s="294"/>
      <c r="AQ234" s="113"/>
      <c r="AU234" s="305"/>
      <c r="AV234" s="305"/>
      <c r="AW234" s="305"/>
      <c r="AX234" s="305"/>
      <c r="AY234" s="296"/>
      <c r="AZ234" s="296"/>
      <c r="BA234" s="296"/>
      <c r="BB234" s="296"/>
      <c r="BC234" s="296"/>
      <c r="BD234" s="296"/>
      <c r="BE234" s="296"/>
      <c r="BF234" s="296"/>
      <c r="BG234" s="296"/>
      <c r="BH234" s="296"/>
      <c r="BI234" s="297"/>
    </row>
    <row r="235" spans="1:61" ht="13" customHeight="1">
      <c r="A235" s="125" t="s">
        <v>458</v>
      </c>
      <c r="B235" s="126">
        <v>6014001018</v>
      </c>
      <c r="C235" s="127" t="s">
        <v>459</v>
      </c>
      <c r="D235" s="316">
        <v>3.33</v>
      </c>
      <c r="E235" s="192">
        <v>10</v>
      </c>
      <c r="F235" s="98"/>
      <c r="G235" s="178" t="s">
        <v>460</v>
      </c>
      <c r="H235" s="174" t="s">
        <v>461</v>
      </c>
      <c r="I235" s="186" t="s">
        <v>462</v>
      </c>
      <c r="J235" s="187"/>
      <c r="K235" s="187"/>
      <c r="L235" s="187"/>
      <c r="M235" s="187"/>
      <c r="N235" s="187"/>
      <c r="O235" s="187"/>
      <c r="P235" s="187"/>
      <c r="Q235" s="187"/>
      <c r="R235" s="187"/>
      <c r="S235" s="188"/>
      <c r="T235" s="129"/>
      <c r="U235" s="472"/>
      <c r="V235" s="473"/>
      <c r="W235" s="129"/>
      <c r="X235" s="385"/>
      <c r="Y235" s="386"/>
      <c r="Z235" s="77"/>
      <c r="AA235" s="49"/>
      <c r="AB235" s="82"/>
      <c r="AC235" s="77"/>
      <c r="AD235" s="5">
        <f>SUM(U235,V235,X235,Y235,AB235)</f>
        <v>0</v>
      </c>
      <c r="AE235" s="117"/>
      <c r="AF235" s="117"/>
      <c r="AG235" s="111">
        <f t="shared" si="114"/>
        <v>0</v>
      </c>
      <c r="AH235" s="111"/>
      <c r="AI235" s="111">
        <f t="shared" si="115"/>
        <v>0</v>
      </c>
      <c r="AJ235" s="111"/>
      <c r="AK235" s="111">
        <f t="shared" si="116"/>
        <v>0</v>
      </c>
      <c r="AL235" s="112"/>
      <c r="AM235" s="113">
        <f t="shared" si="117"/>
        <v>0</v>
      </c>
      <c r="AN235" s="111"/>
      <c r="AO235" s="113">
        <f t="shared" si="118"/>
        <v>0</v>
      </c>
      <c r="AP235" s="111"/>
      <c r="AQ235" s="113">
        <f t="shared" si="4"/>
        <v>0</v>
      </c>
      <c r="AU235" s="305"/>
      <c r="AV235" s="305"/>
      <c r="AW235" s="305"/>
      <c r="AX235" s="305"/>
      <c r="AY235" s="114"/>
      <c r="AZ235" s="114"/>
      <c r="BA235" s="114">
        <v>0</v>
      </c>
      <c r="BB235" s="114">
        <f>IF($K$18&lt;BB$24,0,IF($K$18&gt;BB$25,0,$AU235))</f>
        <v>0</v>
      </c>
      <c r="BC235" s="114">
        <f>IF($K$18&lt;BC$24,0,IF($K$18&gt;BC$25,0,$AV235))</f>
        <v>0</v>
      </c>
      <c r="BD235" s="114">
        <f>IF($K$18&lt;BD$24,0,IF($K$18&gt;BD$25,0,$AW235))</f>
        <v>0</v>
      </c>
      <c r="BE235" s="114">
        <f>IF($K$18&lt;BE$24,0,IF($K$18&gt;BE$25,0,$AX235))</f>
        <v>0</v>
      </c>
      <c r="BF235" s="114">
        <f>IF($K$18&lt;BF$24,0,IF($K$18&gt;BF$25,0,$AY235))</f>
        <v>0</v>
      </c>
      <c r="BG235" s="114">
        <f>IF($K$18&lt;BG$24,0,IF($K$18&gt;BG$25,0,$AZ235))</f>
        <v>0</v>
      </c>
      <c r="BH235" s="114">
        <f>IF($K$18&lt;BH$24,0,IF($K$18&gt;BH$25,0,$BA235))</f>
        <v>0</v>
      </c>
      <c r="BI235" s="110">
        <f>SUM(BB235:BH235)</f>
        <v>0</v>
      </c>
    </row>
    <row r="236" spans="1:61" ht="13" customHeight="1">
      <c r="A236" s="95" t="s">
        <v>463</v>
      </c>
      <c r="B236" s="94">
        <v>6014501020</v>
      </c>
      <c r="C236" s="96" t="s">
        <v>459</v>
      </c>
      <c r="D236" s="314">
        <v>4.87</v>
      </c>
      <c r="E236" s="97">
        <v>10</v>
      </c>
      <c r="F236" s="98"/>
      <c r="G236" s="181" t="s">
        <v>460</v>
      </c>
      <c r="H236" s="136" t="s">
        <v>464</v>
      </c>
      <c r="I236" s="196" t="s">
        <v>465</v>
      </c>
      <c r="J236" s="197"/>
      <c r="K236" s="197"/>
      <c r="L236" s="197"/>
      <c r="M236" s="197"/>
      <c r="N236" s="197"/>
      <c r="O236" s="197"/>
      <c r="P236" s="197"/>
      <c r="Q236" s="197"/>
      <c r="R236" s="197"/>
      <c r="S236" s="198"/>
      <c r="T236" s="129"/>
      <c r="U236" s="379"/>
      <c r="V236" s="380"/>
      <c r="W236" s="129"/>
      <c r="X236" s="379"/>
      <c r="Y236" s="380"/>
      <c r="Z236" s="77"/>
      <c r="AA236" s="49"/>
      <c r="AB236" s="82"/>
      <c r="AC236" s="77"/>
      <c r="AD236" s="5">
        <f>SUM(U236,V236,X236,Y236,AB236)</f>
        <v>0</v>
      </c>
      <c r="AE236" s="117"/>
      <c r="AF236" s="117"/>
      <c r="AG236" s="111">
        <f t="shared" si="114"/>
        <v>0</v>
      </c>
      <c r="AH236" s="111"/>
      <c r="AI236" s="111">
        <f t="shared" si="115"/>
        <v>0</v>
      </c>
      <c r="AJ236" s="111"/>
      <c r="AK236" s="111">
        <f t="shared" si="116"/>
        <v>0</v>
      </c>
      <c r="AL236" s="112"/>
      <c r="AM236" s="113">
        <f t="shared" si="117"/>
        <v>0</v>
      </c>
      <c r="AN236" s="111"/>
      <c r="AO236" s="113">
        <f t="shared" si="118"/>
        <v>0</v>
      </c>
      <c r="AP236" s="111"/>
      <c r="AQ236" s="113">
        <f t="shared" si="4"/>
        <v>0</v>
      </c>
      <c r="AU236" s="305"/>
      <c r="AV236" s="305"/>
      <c r="AW236" s="305"/>
      <c r="AX236" s="305"/>
      <c r="AY236" s="114"/>
      <c r="AZ236" s="114"/>
      <c r="BA236" s="114">
        <v>0</v>
      </c>
      <c r="BB236" s="114">
        <f>IF($K$18&lt;BB$24,0,IF($K$18&gt;BB$25,0,$AU236))</f>
        <v>0</v>
      </c>
      <c r="BC236" s="114">
        <f>IF($K$18&lt;BC$24,0,IF($K$18&gt;BC$25,0,$AV236))</f>
        <v>0</v>
      </c>
      <c r="BD236" s="114">
        <f>IF($K$18&lt;BD$24,0,IF($K$18&gt;BD$25,0,$AW236))</f>
        <v>0</v>
      </c>
      <c r="BE236" s="114">
        <f>IF($K$18&lt;BE$24,0,IF($K$18&gt;BE$25,0,$AX236))</f>
        <v>0</v>
      </c>
      <c r="BF236" s="114">
        <f>IF($K$18&lt;BF$24,0,IF($K$18&gt;BF$25,0,$AY236))</f>
        <v>0</v>
      </c>
      <c r="BG236" s="114">
        <f>IF($K$18&lt;BG$24,0,IF($K$18&gt;BG$25,0,$AZ236))</f>
        <v>0</v>
      </c>
      <c r="BH236" s="114">
        <f>IF($K$18&lt;BH$24,0,IF($K$18&gt;BH$25,0,$BA236))</f>
        <v>0</v>
      </c>
      <c r="BI236" s="110">
        <f>SUM(BB236:BH236)</f>
        <v>0</v>
      </c>
    </row>
    <row r="237" spans="1:61" ht="13" customHeight="1">
      <c r="A237" s="95" t="s">
        <v>466</v>
      </c>
      <c r="B237" s="94">
        <v>6016001020</v>
      </c>
      <c r="C237" s="96" t="s">
        <v>459</v>
      </c>
      <c r="D237" s="314">
        <v>3.33</v>
      </c>
      <c r="E237" s="97">
        <v>10</v>
      </c>
      <c r="F237" s="98"/>
      <c r="G237" s="181" t="s">
        <v>460</v>
      </c>
      <c r="H237" s="136" t="s">
        <v>461</v>
      </c>
      <c r="I237" s="193" t="s">
        <v>467</v>
      </c>
      <c r="J237" s="194"/>
      <c r="K237" s="194"/>
      <c r="L237" s="194"/>
      <c r="M237" s="194"/>
      <c r="N237" s="194"/>
      <c r="O237" s="194"/>
      <c r="P237" s="194"/>
      <c r="Q237" s="194"/>
      <c r="R237" s="194"/>
      <c r="S237" s="195"/>
      <c r="T237" s="129"/>
      <c r="U237" s="377"/>
      <c r="V237" s="378"/>
      <c r="W237" s="129"/>
      <c r="X237" s="379"/>
      <c r="Y237" s="380"/>
      <c r="Z237" s="77"/>
      <c r="AA237" s="49"/>
      <c r="AB237" s="82"/>
      <c r="AC237" s="77"/>
      <c r="AD237" s="5">
        <f>SUM(U237,V237,X237,Y237,AB237)</f>
        <v>0</v>
      </c>
      <c r="AE237" s="117"/>
      <c r="AF237" s="117"/>
      <c r="AG237" s="111">
        <f t="shared" si="114"/>
        <v>0</v>
      </c>
      <c r="AH237" s="111"/>
      <c r="AI237" s="111">
        <f t="shared" si="115"/>
        <v>0</v>
      </c>
      <c r="AJ237" s="111"/>
      <c r="AK237" s="111">
        <f t="shared" si="116"/>
        <v>0</v>
      </c>
      <c r="AL237" s="112"/>
      <c r="AM237" s="113">
        <f t="shared" si="117"/>
        <v>0</v>
      </c>
      <c r="AN237" s="111"/>
      <c r="AO237" s="113">
        <f t="shared" si="118"/>
        <v>0</v>
      </c>
      <c r="AP237" s="111"/>
      <c r="AQ237" s="113">
        <f t="shared" si="4"/>
        <v>0</v>
      </c>
      <c r="AU237" s="305"/>
      <c r="AV237" s="305"/>
      <c r="AW237" s="305"/>
      <c r="AX237" s="305"/>
      <c r="AY237" s="114"/>
      <c r="AZ237" s="114"/>
      <c r="BA237" s="114">
        <v>0</v>
      </c>
      <c r="BB237" s="114">
        <f>IF($K$18&lt;BB$24,0,IF($K$18&gt;BB$25,0,$AU237))</f>
        <v>0</v>
      </c>
      <c r="BC237" s="114">
        <f>IF($K$18&lt;BC$24,0,IF($K$18&gt;BC$25,0,$AV237))</f>
        <v>0</v>
      </c>
      <c r="BD237" s="114">
        <f>IF($K$18&lt;BD$24,0,IF($K$18&gt;BD$25,0,$AW237))</f>
        <v>0</v>
      </c>
      <c r="BE237" s="114">
        <f>IF($K$18&lt;BE$24,0,IF($K$18&gt;BE$25,0,$AX237))</f>
        <v>0</v>
      </c>
      <c r="BF237" s="114">
        <f>IF($K$18&lt;BF$24,0,IF($K$18&gt;BF$25,0,$AY237))</f>
        <v>0</v>
      </c>
      <c r="BG237" s="114">
        <f>IF($K$18&lt;BG$24,0,IF($K$18&gt;BG$25,0,$AZ237))</f>
        <v>0</v>
      </c>
      <c r="BH237" s="114">
        <f>IF($K$18&lt;BH$24,0,IF($K$18&gt;BH$25,0,$BA237))</f>
        <v>0</v>
      </c>
      <c r="BI237" s="110">
        <f>SUM(BB237:BH237)</f>
        <v>0</v>
      </c>
    </row>
    <row r="238" spans="1:61" ht="13" customHeight="1">
      <c r="A238" s="138" t="s">
        <v>468</v>
      </c>
      <c r="B238" s="139">
        <v>6010010012</v>
      </c>
      <c r="C238" s="165" t="s">
        <v>73</v>
      </c>
      <c r="D238" s="317">
        <v>0.47</v>
      </c>
      <c r="E238" s="140">
        <v>100</v>
      </c>
      <c r="F238" s="333"/>
      <c r="G238" s="179" t="s">
        <v>460</v>
      </c>
      <c r="H238" s="141" t="s">
        <v>469</v>
      </c>
      <c r="I238" s="353" t="s">
        <v>470</v>
      </c>
      <c r="J238" s="223"/>
      <c r="K238" s="223"/>
      <c r="L238" s="223"/>
      <c r="M238" s="223"/>
      <c r="N238" s="223"/>
      <c r="O238" s="223"/>
      <c r="P238" s="223"/>
      <c r="Q238" s="223"/>
      <c r="R238" s="223"/>
      <c r="S238" s="354"/>
      <c r="T238" s="129"/>
      <c r="U238" s="390"/>
      <c r="V238" s="391"/>
      <c r="W238" s="129"/>
      <c r="X238" s="383"/>
      <c r="Y238" s="384"/>
      <c r="Z238" s="77"/>
      <c r="AA238" s="49"/>
      <c r="AB238" s="82"/>
      <c r="AC238" s="77"/>
      <c r="AD238" s="5">
        <f>SUM(U238,V238,X238,Y238,AB238)</f>
        <v>0</v>
      </c>
      <c r="AE238" s="117"/>
      <c r="AF238" s="117"/>
      <c r="AG238" s="111">
        <f t="shared" si="114"/>
        <v>0</v>
      </c>
      <c r="AH238" s="111"/>
      <c r="AI238" s="111">
        <f t="shared" si="115"/>
        <v>0</v>
      </c>
      <c r="AJ238" s="111"/>
      <c r="AK238" s="111">
        <f t="shared" si="116"/>
        <v>0</v>
      </c>
      <c r="AL238" s="112"/>
      <c r="AM238" s="113">
        <f t="shared" si="117"/>
        <v>0</v>
      </c>
      <c r="AN238" s="111"/>
      <c r="AO238" s="113">
        <f t="shared" si="118"/>
        <v>0</v>
      </c>
      <c r="AP238" s="111"/>
      <c r="AQ238" s="113">
        <f t="shared" si="4"/>
        <v>0</v>
      </c>
      <c r="AU238" s="305"/>
      <c r="AV238" s="305"/>
      <c r="AW238" s="305"/>
      <c r="AX238" s="305"/>
      <c r="AY238" s="114"/>
      <c r="AZ238" s="114"/>
      <c r="BA238" s="114">
        <v>0</v>
      </c>
      <c r="BB238" s="114">
        <f>IF($K$18&lt;BB$24,0,IF($K$18&gt;BB$25,0,$AU238))</f>
        <v>0</v>
      </c>
      <c r="BC238" s="114">
        <f>IF($K$18&lt;BC$24,0,IF($K$18&gt;BC$25,0,$AV238))</f>
        <v>0</v>
      </c>
      <c r="BD238" s="114">
        <f>IF($K$18&lt;BD$24,0,IF($K$18&gt;BD$25,0,$AW238))</f>
        <v>0</v>
      </c>
      <c r="BE238" s="114">
        <f>IF($K$18&lt;BE$24,0,IF($K$18&gt;BE$25,0,$AX238))</f>
        <v>0</v>
      </c>
      <c r="BF238" s="114">
        <f>IF($K$18&lt;BF$24,0,IF($K$18&gt;BF$25,0,$AY238))</f>
        <v>0</v>
      </c>
      <c r="BG238" s="114">
        <f>IF($K$18&lt;BG$24,0,IF($K$18&gt;BG$25,0,$AZ238))</f>
        <v>0</v>
      </c>
      <c r="BH238" s="114">
        <f>IF($K$18&lt;BH$24,0,IF($K$18&gt;BH$25,0,$BA238))</f>
        <v>0</v>
      </c>
      <c r="BI238" s="110">
        <f>SUM(BB238:BH238)</f>
        <v>0</v>
      </c>
    </row>
    <row r="239" spans="1:61" ht="5" customHeight="1">
      <c r="A239" s="270"/>
      <c r="B239" s="199"/>
      <c r="C239" s="147"/>
      <c r="D239" s="318"/>
      <c r="E239" s="200"/>
      <c r="F239" s="148"/>
      <c r="G239" s="284"/>
      <c r="H239" s="149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129"/>
      <c r="U239" s="285"/>
      <c r="V239" s="285"/>
      <c r="W239" s="129"/>
      <c r="X239" s="23"/>
      <c r="Y239" s="290"/>
      <c r="Z239" s="77"/>
      <c r="AA239" s="3"/>
      <c r="AB239" s="137"/>
      <c r="AC239" s="77"/>
      <c r="AD239" s="5">
        <f>SUM(AD240:AD275)</f>
        <v>0</v>
      </c>
      <c r="AE239" s="117"/>
      <c r="AF239" s="117"/>
      <c r="AG239" s="111"/>
      <c r="AH239" s="111"/>
      <c r="AI239" s="111"/>
      <c r="AJ239" s="111"/>
      <c r="AK239" s="111"/>
      <c r="AL239" s="112"/>
      <c r="AM239" s="113"/>
      <c r="AN239" s="111"/>
      <c r="AO239" s="113"/>
      <c r="AP239" s="111"/>
      <c r="AQ239" s="113"/>
      <c r="AU239" s="305"/>
      <c r="AV239" s="305"/>
      <c r="AW239" s="305"/>
      <c r="AX239" s="305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0"/>
    </row>
    <row r="240" spans="1:61" ht="15" customHeight="1">
      <c r="A240" s="250" t="s">
        <v>471</v>
      </c>
      <c r="B240" s="251"/>
      <c r="C240" s="252"/>
      <c r="D240" s="323"/>
      <c r="E240" s="253"/>
      <c r="F240" s="254"/>
      <c r="G240" s="254"/>
      <c r="H240" s="254"/>
      <c r="I240" s="255"/>
      <c r="J240" s="255"/>
      <c r="K240" s="255"/>
      <c r="L240" s="255"/>
      <c r="M240" s="256"/>
      <c r="N240" s="257"/>
      <c r="O240" s="258"/>
      <c r="P240" s="257"/>
      <c r="Q240" s="257"/>
      <c r="R240" s="258"/>
      <c r="S240" s="257"/>
      <c r="T240" s="257"/>
      <c r="U240" s="258"/>
      <c r="V240" s="257"/>
      <c r="W240" s="257"/>
      <c r="X240" s="258"/>
      <c r="Y240" s="259"/>
      <c r="Z240" s="52"/>
      <c r="AA240" s="39"/>
      <c r="AB240" s="40"/>
      <c r="AC240" s="41"/>
      <c r="AD240" s="5">
        <f>SUM(AD241:AD275)</f>
        <v>0</v>
      </c>
      <c r="AE240" s="23"/>
      <c r="AF240" s="128"/>
      <c r="AG240" s="111"/>
      <c r="AH240" s="294"/>
      <c r="AI240" s="111"/>
      <c r="AJ240" s="294"/>
      <c r="AK240" s="111"/>
      <c r="AL240" s="295"/>
      <c r="AM240" s="113"/>
      <c r="AN240" s="294"/>
      <c r="AO240" s="113"/>
      <c r="AP240" s="294"/>
      <c r="AQ240" s="113"/>
      <c r="AU240" s="305"/>
      <c r="AV240" s="305"/>
      <c r="AW240" s="305"/>
      <c r="AX240" s="305"/>
      <c r="AY240" s="296"/>
      <c r="AZ240" s="296"/>
      <c r="BA240" s="296"/>
      <c r="BB240" s="296"/>
      <c r="BC240" s="296"/>
      <c r="BD240" s="296"/>
      <c r="BE240" s="296"/>
      <c r="BF240" s="296"/>
      <c r="BG240" s="296"/>
      <c r="BH240" s="296"/>
      <c r="BI240" s="297"/>
    </row>
    <row r="241" spans="1:61" ht="15" customHeight="1">
      <c r="A241" s="326" t="s">
        <v>472</v>
      </c>
      <c r="B241" s="142"/>
      <c r="C241" s="143"/>
      <c r="D241" s="315"/>
      <c r="E241" s="144"/>
      <c r="F241" s="148"/>
      <c r="G241" s="180"/>
      <c r="H241" s="145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29"/>
      <c r="U241" s="311"/>
      <c r="V241" s="311"/>
      <c r="W241" s="129"/>
      <c r="X241" s="311"/>
      <c r="Y241" s="312"/>
      <c r="Z241" s="77"/>
      <c r="AA241" s="3"/>
      <c r="AB241" s="137"/>
      <c r="AC241" s="77"/>
      <c r="AD241" s="5">
        <f>SUM(AD242:AD243)</f>
        <v>0</v>
      </c>
      <c r="AE241" s="117"/>
      <c r="AF241" s="117"/>
      <c r="AG241" s="111"/>
      <c r="AH241" s="111"/>
      <c r="AI241" s="111"/>
      <c r="AJ241" s="111"/>
      <c r="AK241" s="111"/>
      <c r="AL241" s="112"/>
      <c r="AM241" s="113"/>
      <c r="AN241" s="111"/>
      <c r="AO241" s="113"/>
      <c r="AP241" s="111"/>
      <c r="AQ241" s="113"/>
      <c r="AU241" s="305"/>
      <c r="AV241" s="305"/>
      <c r="AW241" s="305"/>
      <c r="AX241" s="305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0"/>
    </row>
    <row r="242" spans="1:61" ht="13" customHeight="1">
      <c r="A242" s="171" t="s">
        <v>473</v>
      </c>
      <c r="B242" s="172">
        <v>6031025005</v>
      </c>
      <c r="C242" s="166" t="s">
        <v>447</v>
      </c>
      <c r="D242" s="313">
        <v>0.15</v>
      </c>
      <c r="E242" s="173">
        <v>250</v>
      </c>
      <c r="F242" s="98"/>
      <c r="G242" s="178" t="s">
        <v>74</v>
      </c>
      <c r="H242" s="174" t="s">
        <v>108</v>
      </c>
      <c r="I242" s="186" t="s">
        <v>474</v>
      </c>
      <c r="J242" s="187"/>
      <c r="K242" s="187"/>
      <c r="L242" s="187"/>
      <c r="M242" s="187"/>
      <c r="N242" s="187"/>
      <c r="O242" s="187"/>
      <c r="P242" s="187"/>
      <c r="Q242" s="187"/>
      <c r="R242" s="187"/>
      <c r="S242" s="188"/>
      <c r="T242" s="129"/>
      <c r="U242" s="381"/>
      <c r="V242" s="382"/>
      <c r="W242" s="129"/>
      <c r="X242" s="392"/>
      <c r="Y242" s="393"/>
      <c r="Z242" s="77"/>
      <c r="AA242" s="49"/>
      <c r="AB242" s="82"/>
      <c r="AC242" s="77"/>
      <c r="AD242" s="5">
        <f>SUM(U242,V242,X242,Y242,AB242)</f>
        <v>0</v>
      </c>
      <c r="AE242" s="117"/>
      <c r="AF242" s="117"/>
      <c r="AG242" s="111">
        <f t="shared" si="114"/>
        <v>0</v>
      </c>
      <c r="AH242" s="111"/>
      <c r="AI242" s="111">
        <f t="shared" si="115"/>
        <v>0</v>
      </c>
      <c r="AJ242" s="111"/>
      <c r="AK242" s="111">
        <f t="shared" si="116"/>
        <v>0</v>
      </c>
      <c r="AL242" s="112"/>
      <c r="AM242" s="113">
        <f t="shared" si="117"/>
        <v>0</v>
      </c>
      <c r="AN242" s="111"/>
      <c r="AO242" s="113">
        <f t="shared" si="118"/>
        <v>0</v>
      </c>
      <c r="AP242" s="111"/>
      <c r="AQ242" s="113">
        <f t="shared" ref="AQ242:AQ275" si="119">SUM(AM242:AO242)</f>
        <v>0</v>
      </c>
      <c r="AU242" s="305"/>
      <c r="AV242" s="305"/>
      <c r="AW242" s="305"/>
      <c r="AX242" s="305"/>
      <c r="AY242" s="114"/>
      <c r="AZ242" s="114"/>
      <c r="BA242" s="114">
        <v>0</v>
      </c>
      <c r="BB242" s="114">
        <f>IF($K$18&lt;BB$24,0,IF($K$18&gt;BB$25,0,$AU242))</f>
        <v>0</v>
      </c>
      <c r="BC242" s="114">
        <f>IF($K$18&lt;BC$24,0,IF($K$18&gt;BC$25,0,$AV242))</f>
        <v>0</v>
      </c>
      <c r="BD242" s="114">
        <f>IF($K$18&lt;BD$24,0,IF($K$18&gt;BD$25,0,$AW242))</f>
        <v>0</v>
      </c>
      <c r="BE242" s="114">
        <f>IF($K$18&lt;BE$24,0,IF($K$18&gt;BE$25,0,$AX242))</f>
        <v>0</v>
      </c>
      <c r="BF242" s="114">
        <f>IF($K$18&lt;BF$24,0,IF($K$18&gt;BF$25,0,$AY242))</f>
        <v>0</v>
      </c>
      <c r="BG242" s="114">
        <f>IF($K$18&lt;BG$24,0,IF($K$18&gt;BG$25,0,$AZ242))</f>
        <v>0</v>
      </c>
      <c r="BH242" s="114">
        <f>IF($K$18&lt;BH$24,0,IF($K$18&gt;BH$25,0,$BA242))</f>
        <v>0</v>
      </c>
      <c r="BI242" s="110">
        <f>SUM(BB242:BH242)</f>
        <v>0</v>
      </c>
    </row>
    <row r="243" spans="1:61" ht="13" customHeight="1">
      <c r="A243" s="138" t="s">
        <v>475</v>
      </c>
      <c r="B243" s="139">
        <v>6031525005</v>
      </c>
      <c r="C243" s="165" t="s">
        <v>447</v>
      </c>
      <c r="D243" s="317">
        <v>0.25</v>
      </c>
      <c r="E243" s="140">
        <v>250</v>
      </c>
      <c r="F243" s="98"/>
      <c r="G243" s="179" t="s">
        <v>74</v>
      </c>
      <c r="H243" s="214" t="s">
        <v>108</v>
      </c>
      <c r="I243" s="211" t="s">
        <v>476</v>
      </c>
      <c r="J243" s="212"/>
      <c r="K243" s="212"/>
      <c r="L243" s="212"/>
      <c r="M243" s="212"/>
      <c r="N243" s="212"/>
      <c r="O243" s="212"/>
      <c r="P243" s="212"/>
      <c r="Q243" s="212"/>
      <c r="R243" s="212"/>
      <c r="S243" s="213"/>
      <c r="T243" s="129"/>
      <c r="U243" s="390"/>
      <c r="V243" s="391"/>
      <c r="W243" s="129"/>
      <c r="X243" s="383"/>
      <c r="Y243" s="384"/>
      <c r="Z243" s="77"/>
      <c r="AA243" s="49"/>
      <c r="AB243" s="82"/>
      <c r="AC243" s="77"/>
      <c r="AD243" s="5">
        <f>SUM(U243,V243,X243,Y243,AB243)</f>
        <v>0</v>
      </c>
      <c r="AE243" s="117"/>
      <c r="AF243" s="117"/>
      <c r="AG243" s="111">
        <f t="shared" si="114"/>
        <v>0</v>
      </c>
      <c r="AH243" s="111"/>
      <c r="AI243" s="111">
        <f t="shared" si="115"/>
        <v>0</v>
      </c>
      <c r="AJ243" s="111"/>
      <c r="AK243" s="111">
        <f t="shared" si="116"/>
        <v>0</v>
      </c>
      <c r="AL243" s="112"/>
      <c r="AM243" s="113">
        <f t="shared" si="117"/>
        <v>0</v>
      </c>
      <c r="AN243" s="111"/>
      <c r="AO243" s="113">
        <f t="shared" si="118"/>
        <v>0</v>
      </c>
      <c r="AP243" s="111"/>
      <c r="AQ243" s="113">
        <f t="shared" si="119"/>
        <v>0</v>
      </c>
      <c r="AU243" s="305"/>
      <c r="AV243" s="305"/>
      <c r="AW243" s="305"/>
      <c r="AX243" s="305"/>
      <c r="AY243" s="114"/>
      <c r="AZ243" s="114"/>
      <c r="BA243" s="114">
        <v>0</v>
      </c>
      <c r="BB243" s="114">
        <f>IF($K$18&lt;BB$24,0,IF($K$18&gt;BB$25,0,$AU243))</f>
        <v>0</v>
      </c>
      <c r="BC243" s="114">
        <f>IF($K$18&lt;BC$24,0,IF($K$18&gt;BC$25,0,$AV243))</f>
        <v>0</v>
      </c>
      <c r="BD243" s="114">
        <f>IF($K$18&lt;BD$24,0,IF($K$18&gt;BD$25,0,$AW243))</f>
        <v>0</v>
      </c>
      <c r="BE243" s="114">
        <f>IF($K$18&lt;BE$24,0,IF($K$18&gt;BE$25,0,$AX243))</f>
        <v>0</v>
      </c>
      <c r="BF243" s="114">
        <f>IF($K$18&lt;BF$24,0,IF($K$18&gt;BF$25,0,$AY243))</f>
        <v>0</v>
      </c>
      <c r="BG243" s="114">
        <f>IF($K$18&lt;BG$24,0,IF($K$18&gt;BG$25,0,$AZ243))</f>
        <v>0</v>
      </c>
      <c r="BH243" s="114">
        <f>IF($K$18&lt;BH$24,0,IF($K$18&gt;BH$25,0,$BA243))</f>
        <v>0</v>
      </c>
      <c r="BI243" s="110">
        <f>SUM(BB243:BH243)</f>
        <v>0</v>
      </c>
    </row>
    <row r="244" spans="1:61" ht="15" customHeight="1">
      <c r="A244" s="326" t="s">
        <v>477</v>
      </c>
      <c r="B244" s="142"/>
      <c r="C244" s="143"/>
      <c r="D244" s="315"/>
      <c r="E244" s="144"/>
      <c r="F244" s="148"/>
      <c r="G244" s="180"/>
      <c r="H244" s="145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29"/>
      <c r="U244" s="311"/>
      <c r="V244" s="311"/>
      <c r="W244" s="129"/>
      <c r="X244" s="311"/>
      <c r="Y244" s="312"/>
      <c r="Z244" s="77"/>
      <c r="AA244" s="3"/>
      <c r="AB244" s="137"/>
      <c r="AC244" s="77"/>
      <c r="AD244" s="5">
        <f>SUM(AD245:AD246)</f>
        <v>0</v>
      </c>
      <c r="AE244" s="117"/>
      <c r="AF244" s="117"/>
      <c r="AG244" s="111"/>
      <c r="AH244" s="111"/>
      <c r="AI244" s="111"/>
      <c r="AJ244" s="111"/>
      <c r="AK244" s="111"/>
      <c r="AL244" s="112"/>
      <c r="AM244" s="113"/>
      <c r="AN244" s="111"/>
      <c r="AO244" s="113"/>
      <c r="AP244" s="111"/>
      <c r="AQ244" s="113"/>
      <c r="AU244" s="305"/>
      <c r="AV244" s="305"/>
      <c r="AW244" s="305"/>
      <c r="AX244" s="305"/>
      <c r="AY244" s="114"/>
      <c r="AZ244" s="114"/>
      <c r="BA244" s="114"/>
      <c r="BB244" s="114"/>
      <c r="BC244" s="114"/>
      <c r="BD244" s="114"/>
      <c r="BE244" s="114"/>
      <c r="BF244" s="114"/>
      <c r="BG244" s="114"/>
      <c r="BH244" s="114"/>
      <c r="BI244" s="110"/>
    </row>
    <row r="245" spans="1:61" ht="13" customHeight="1">
      <c r="A245" s="171" t="s">
        <v>478</v>
      </c>
      <c r="B245" s="172">
        <v>6032025008</v>
      </c>
      <c r="C245" s="166" t="s">
        <v>479</v>
      </c>
      <c r="D245" s="313">
        <v>0.24</v>
      </c>
      <c r="E245" s="173">
        <v>250</v>
      </c>
      <c r="F245" s="98"/>
      <c r="G245" s="178" t="s">
        <v>88</v>
      </c>
      <c r="H245" s="174" t="s">
        <v>308</v>
      </c>
      <c r="I245" s="186" t="s">
        <v>480</v>
      </c>
      <c r="J245" s="187"/>
      <c r="K245" s="187"/>
      <c r="L245" s="187"/>
      <c r="M245" s="187"/>
      <c r="N245" s="187"/>
      <c r="O245" s="187"/>
      <c r="P245" s="187"/>
      <c r="Q245" s="187"/>
      <c r="R245" s="187"/>
      <c r="S245" s="188"/>
      <c r="T245" s="129"/>
      <c r="U245" s="381"/>
      <c r="V245" s="382"/>
      <c r="W245" s="129"/>
      <c r="X245" s="392"/>
      <c r="Y245" s="393"/>
      <c r="Z245" s="77"/>
      <c r="AA245" s="49"/>
      <c r="AB245" s="82"/>
      <c r="AC245" s="77"/>
      <c r="AD245" s="5">
        <f>SUM(U245,V245,X245,Y245,AB245)</f>
        <v>0</v>
      </c>
      <c r="AE245" s="117"/>
      <c r="AF245" s="117"/>
      <c r="AG245" s="111">
        <f t="shared" si="114"/>
        <v>0</v>
      </c>
      <c r="AH245" s="111"/>
      <c r="AI245" s="111">
        <f t="shared" si="115"/>
        <v>0</v>
      </c>
      <c r="AJ245" s="111"/>
      <c r="AK245" s="111">
        <f t="shared" si="116"/>
        <v>0</v>
      </c>
      <c r="AL245" s="112"/>
      <c r="AM245" s="113">
        <f t="shared" si="117"/>
        <v>0</v>
      </c>
      <c r="AN245" s="111"/>
      <c r="AO245" s="113">
        <f t="shared" si="118"/>
        <v>0</v>
      </c>
      <c r="AP245" s="111"/>
      <c r="AQ245" s="113">
        <f t="shared" si="119"/>
        <v>0</v>
      </c>
      <c r="AU245" s="305"/>
      <c r="AV245" s="305"/>
      <c r="AW245" s="305"/>
      <c r="AX245" s="305"/>
      <c r="AY245" s="114"/>
      <c r="AZ245" s="114"/>
      <c r="BA245" s="114">
        <v>0</v>
      </c>
      <c r="BB245" s="114">
        <f>IF($K$18&lt;BB$24,0,IF($K$18&gt;BB$25,0,$AU245))</f>
        <v>0</v>
      </c>
      <c r="BC245" s="114">
        <f>IF($K$18&lt;BC$24,0,IF($K$18&gt;BC$25,0,$AV245))</f>
        <v>0</v>
      </c>
      <c r="BD245" s="114">
        <f>IF($K$18&lt;BD$24,0,IF($K$18&gt;BD$25,0,$AW245))</f>
        <v>0</v>
      </c>
      <c r="BE245" s="114">
        <f>IF($K$18&lt;BE$24,0,IF($K$18&gt;BE$25,0,$AX245))</f>
        <v>0</v>
      </c>
      <c r="BF245" s="114">
        <f>IF($K$18&lt;BF$24,0,IF($K$18&gt;BF$25,0,$AY245))</f>
        <v>0</v>
      </c>
      <c r="BG245" s="114">
        <f>IF($K$18&lt;BG$24,0,IF($K$18&gt;BG$25,0,$AZ245))</f>
        <v>0</v>
      </c>
      <c r="BH245" s="114">
        <f>IF($K$18&lt;BH$24,0,IF($K$18&gt;BH$25,0,$BA245))</f>
        <v>0</v>
      </c>
      <c r="BI245" s="110">
        <f>SUM(BB245:BH245)</f>
        <v>0</v>
      </c>
    </row>
    <row r="246" spans="1:61" ht="13" customHeight="1">
      <c r="A246" s="138" t="s">
        <v>481</v>
      </c>
      <c r="B246" s="139">
        <v>6032525008</v>
      </c>
      <c r="C246" s="165" t="s">
        <v>479</v>
      </c>
      <c r="D246" s="317">
        <v>0.24</v>
      </c>
      <c r="E246" s="140">
        <v>250</v>
      </c>
      <c r="F246" s="98"/>
      <c r="G246" s="179" t="s">
        <v>88</v>
      </c>
      <c r="H246" s="214" t="s">
        <v>308</v>
      </c>
      <c r="I246" s="211" t="s">
        <v>482</v>
      </c>
      <c r="J246" s="212"/>
      <c r="K246" s="212"/>
      <c r="L246" s="212"/>
      <c r="M246" s="212"/>
      <c r="N246" s="212"/>
      <c r="O246" s="212"/>
      <c r="P246" s="212"/>
      <c r="Q246" s="212"/>
      <c r="R246" s="212"/>
      <c r="S246" s="213"/>
      <c r="T246" s="129"/>
      <c r="U246" s="390"/>
      <c r="V246" s="391"/>
      <c r="W246" s="129"/>
      <c r="X246" s="383"/>
      <c r="Y246" s="384"/>
      <c r="Z246" s="77"/>
      <c r="AA246" s="49"/>
      <c r="AB246" s="82"/>
      <c r="AC246" s="77"/>
      <c r="AD246" s="5">
        <f>SUM(U246,V246,X246,Y246,AB246)</f>
        <v>0</v>
      </c>
      <c r="AE246" s="117"/>
      <c r="AF246" s="117"/>
      <c r="AG246" s="111">
        <f t="shared" si="114"/>
        <v>0</v>
      </c>
      <c r="AH246" s="111"/>
      <c r="AI246" s="111">
        <f t="shared" si="115"/>
        <v>0</v>
      </c>
      <c r="AJ246" s="111"/>
      <c r="AK246" s="111">
        <f t="shared" si="116"/>
        <v>0</v>
      </c>
      <c r="AL246" s="112"/>
      <c r="AM246" s="113">
        <f t="shared" si="117"/>
        <v>0</v>
      </c>
      <c r="AN246" s="111"/>
      <c r="AO246" s="113">
        <f t="shared" si="118"/>
        <v>0</v>
      </c>
      <c r="AP246" s="111"/>
      <c r="AQ246" s="113">
        <f t="shared" si="119"/>
        <v>0</v>
      </c>
      <c r="AU246" s="305"/>
      <c r="AV246" s="305"/>
      <c r="AW246" s="305"/>
      <c r="AX246" s="305"/>
      <c r="AY246" s="114"/>
      <c r="AZ246" s="114"/>
      <c r="BA246" s="114">
        <v>0</v>
      </c>
      <c r="BB246" s="114">
        <f>IF($K$18&lt;BB$24,0,IF($K$18&gt;BB$25,0,$AU246))</f>
        <v>0</v>
      </c>
      <c r="BC246" s="114">
        <f>IF($K$18&lt;BC$24,0,IF($K$18&gt;BC$25,0,$AV246))</f>
        <v>0</v>
      </c>
      <c r="BD246" s="114">
        <f>IF($K$18&lt;BD$24,0,IF($K$18&gt;BD$25,0,$AW246))</f>
        <v>0</v>
      </c>
      <c r="BE246" s="114">
        <f>IF($K$18&lt;BE$24,0,IF($K$18&gt;BE$25,0,$AX246))</f>
        <v>0</v>
      </c>
      <c r="BF246" s="114">
        <f>IF($K$18&lt;BF$24,0,IF($K$18&gt;BF$25,0,$AY246))</f>
        <v>0</v>
      </c>
      <c r="BG246" s="114">
        <f>IF($K$18&lt;BG$24,0,IF($K$18&gt;BG$25,0,$AZ246))</f>
        <v>0</v>
      </c>
      <c r="BH246" s="114">
        <f>IF($K$18&lt;BH$24,0,IF($K$18&gt;BH$25,0,$BA246))</f>
        <v>0</v>
      </c>
      <c r="BI246" s="110">
        <f>SUM(BB246:BH246)</f>
        <v>0</v>
      </c>
    </row>
    <row r="247" spans="1:61" ht="15" customHeight="1">
      <c r="A247" s="326" t="s">
        <v>483</v>
      </c>
      <c r="B247" s="142"/>
      <c r="C247" s="143"/>
      <c r="D247" s="315"/>
      <c r="E247" s="144"/>
      <c r="F247" s="148"/>
      <c r="G247" s="180"/>
      <c r="H247" s="145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0"/>
      <c r="T247" s="129"/>
      <c r="U247" s="311"/>
      <c r="V247" s="311"/>
      <c r="W247" s="129"/>
      <c r="X247" s="311"/>
      <c r="Y247" s="312"/>
      <c r="Z247" s="77"/>
      <c r="AA247" s="3"/>
      <c r="AB247" s="137"/>
      <c r="AC247" s="77"/>
      <c r="AD247" s="5">
        <f>SUM(AD248:AD249)</f>
        <v>0</v>
      </c>
      <c r="AE247" s="117"/>
      <c r="AF247" s="117"/>
      <c r="AG247" s="111"/>
      <c r="AH247" s="111"/>
      <c r="AI247" s="111"/>
      <c r="AJ247" s="111"/>
      <c r="AK247" s="111"/>
      <c r="AL247" s="112"/>
      <c r="AM247" s="113"/>
      <c r="AN247" s="111"/>
      <c r="AO247" s="113"/>
      <c r="AP247" s="111"/>
      <c r="AQ247" s="113"/>
      <c r="AU247" s="305"/>
      <c r="AV247" s="305"/>
      <c r="AW247" s="305"/>
      <c r="AX247" s="305"/>
      <c r="AY247" s="114"/>
      <c r="AZ247" s="114"/>
      <c r="BA247" s="114"/>
      <c r="BB247" s="114"/>
      <c r="BC247" s="114"/>
      <c r="BD247" s="114"/>
      <c r="BE247" s="114"/>
      <c r="BF247" s="114"/>
      <c r="BG247" s="114"/>
      <c r="BH247" s="114"/>
      <c r="BI247" s="110"/>
    </row>
    <row r="248" spans="1:61" ht="13" customHeight="1">
      <c r="A248" s="171" t="s">
        <v>484</v>
      </c>
      <c r="B248" s="172">
        <v>6063010012</v>
      </c>
      <c r="C248" s="291" t="s">
        <v>318</v>
      </c>
      <c r="D248" s="313">
        <v>0.93</v>
      </c>
      <c r="E248" s="173">
        <v>100</v>
      </c>
      <c r="F248" s="98"/>
      <c r="G248" s="178" t="s">
        <v>460</v>
      </c>
      <c r="H248" s="174" t="s">
        <v>121</v>
      </c>
      <c r="I248" s="186" t="s">
        <v>485</v>
      </c>
      <c r="J248" s="187"/>
      <c r="K248" s="187"/>
      <c r="L248" s="187"/>
      <c r="M248" s="187"/>
      <c r="N248" s="187"/>
      <c r="O248" s="187"/>
      <c r="P248" s="187"/>
      <c r="Q248" s="187"/>
      <c r="R248" s="187"/>
      <c r="S248" s="188"/>
      <c r="T248" s="129"/>
      <c r="U248" s="381"/>
      <c r="V248" s="382"/>
      <c r="W248" s="129"/>
      <c r="X248" s="392"/>
      <c r="Y248" s="393"/>
      <c r="Z248" s="77"/>
      <c r="AA248" s="49"/>
      <c r="AB248" s="82"/>
      <c r="AC248" s="77"/>
      <c r="AD248" s="5">
        <f>SUM(U248,V248,X248,Y248,AB248)</f>
        <v>0</v>
      </c>
      <c r="AE248" s="117"/>
      <c r="AF248" s="117"/>
      <c r="AG248" s="111">
        <f t="shared" si="114"/>
        <v>0</v>
      </c>
      <c r="AH248" s="111"/>
      <c r="AI248" s="111">
        <f t="shared" si="115"/>
        <v>0</v>
      </c>
      <c r="AJ248" s="111"/>
      <c r="AK248" s="111">
        <f t="shared" si="116"/>
        <v>0</v>
      </c>
      <c r="AL248" s="112"/>
      <c r="AM248" s="113">
        <f t="shared" si="117"/>
        <v>0</v>
      </c>
      <c r="AN248" s="111"/>
      <c r="AO248" s="113">
        <f t="shared" si="118"/>
        <v>0</v>
      </c>
      <c r="AP248" s="111"/>
      <c r="AQ248" s="113">
        <f t="shared" si="119"/>
        <v>0</v>
      </c>
      <c r="AU248" s="305"/>
      <c r="AV248" s="305"/>
      <c r="AW248" s="305"/>
      <c r="AX248" s="305"/>
      <c r="AY248" s="114"/>
      <c r="AZ248" s="114"/>
      <c r="BA248" s="114">
        <v>0</v>
      </c>
      <c r="BB248" s="114">
        <f>IF($K$18&lt;BB$24,0,IF($K$18&gt;BB$25,0,$AU248))</f>
        <v>0</v>
      </c>
      <c r="BC248" s="114">
        <f>IF($K$18&lt;BC$24,0,IF($K$18&gt;BC$25,0,$AV248))</f>
        <v>0</v>
      </c>
      <c r="BD248" s="114">
        <f>IF($K$18&lt;BD$24,0,IF($K$18&gt;BD$25,0,$AW248))</f>
        <v>0</v>
      </c>
      <c r="BE248" s="114">
        <f>IF($K$18&lt;BE$24,0,IF($K$18&gt;BE$25,0,$AX248))</f>
        <v>0</v>
      </c>
      <c r="BF248" s="114">
        <f>IF($K$18&lt;BF$24,0,IF($K$18&gt;BF$25,0,$AY248))</f>
        <v>0</v>
      </c>
      <c r="BG248" s="114">
        <f>IF($K$18&lt;BG$24,0,IF($K$18&gt;BG$25,0,$AZ248))</f>
        <v>0</v>
      </c>
      <c r="BH248" s="114">
        <f>IF($K$18&lt;BH$24,0,IF($K$18&gt;BH$25,0,$BA248))</f>
        <v>0</v>
      </c>
      <c r="BI248" s="110">
        <f>SUM(BB248:BH248)</f>
        <v>0</v>
      </c>
    </row>
    <row r="249" spans="1:61" ht="13" customHeight="1">
      <c r="A249" s="138" t="s">
        <v>486</v>
      </c>
      <c r="B249" s="139">
        <v>6062010012</v>
      </c>
      <c r="C249" s="292" t="s">
        <v>318</v>
      </c>
      <c r="D249" s="317">
        <v>0.93</v>
      </c>
      <c r="E249" s="140">
        <v>100</v>
      </c>
      <c r="F249" s="98"/>
      <c r="G249" s="179" t="s">
        <v>460</v>
      </c>
      <c r="H249" s="214" t="s">
        <v>121</v>
      </c>
      <c r="I249" s="211" t="s">
        <v>487</v>
      </c>
      <c r="J249" s="212"/>
      <c r="K249" s="212"/>
      <c r="L249" s="212"/>
      <c r="M249" s="212"/>
      <c r="N249" s="212"/>
      <c r="O249" s="212"/>
      <c r="P249" s="212"/>
      <c r="Q249" s="212"/>
      <c r="R249" s="212"/>
      <c r="S249" s="213"/>
      <c r="T249" s="129"/>
      <c r="U249" s="390"/>
      <c r="V249" s="391"/>
      <c r="W249" s="129"/>
      <c r="X249" s="383"/>
      <c r="Y249" s="384"/>
      <c r="Z249" s="77"/>
      <c r="AA249" s="49"/>
      <c r="AB249" s="82"/>
      <c r="AC249" s="77"/>
      <c r="AD249" s="5">
        <f>SUM(U249,V249,X249,Y249,AB249)</f>
        <v>0</v>
      </c>
      <c r="AE249" s="117"/>
      <c r="AF249" s="117"/>
      <c r="AG249" s="111">
        <f t="shared" si="114"/>
        <v>0</v>
      </c>
      <c r="AH249" s="111"/>
      <c r="AI249" s="111">
        <f t="shared" si="115"/>
        <v>0</v>
      </c>
      <c r="AJ249" s="111"/>
      <c r="AK249" s="111">
        <f t="shared" si="116"/>
        <v>0</v>
      </c>
      <c r="AL249" s="112"/>
      <c r="AM249" s="113">
        <f t="shared" si="117"/>
        <v>0</v>
      </c>
      <c r="AN249" s="111"/>
      <c r="AO249" s="113">
        <f t="shared" si="118"/>
        <v>0</v>
      </c>
      <c r="AP249" s="111"/>
      <c r="AQ249" s="113">
        <f t="shared" si="119"/>
        <v>0</v>
      </c>
      <c r="AU249" s="305"/>
      <c r="AV249" s="305"/>
      <c r="AW249" s="305"/>
      <c r="AX249" s="305"/>
      <c r="AY249" s="114"/>
      <c r="AZ249" s="114"/>
      <c r="BA249" s="114">
        <v>0</v>
      </c>
      <c r="BB249" s="114">
        <f>IF($K$18&lt;BB$24,0,IF($K$18&gt;BB$25,0,$AU249))</f>
        <v>0</v>
      </c>
      <c r="BC249" s="114">
        <f>IF($K$18&lt;BC$24,0,IF($K$18&gt;BC$25,0,$AV249))</f>
        <v>0</v>
      </c>
      <c r="BD249" s="114">
        <f>IF($K$18&lt;BD$24,0,IF($K$18&gt;BD$25,0,$AW249))</f>
        <v>0</v>
      </c>
      <c r="BE249" s="114">
        <f>IF($K$18&lt;BE$24,0,IF($K$18&gt;BE$25,0,$AX249))</f>
        <v>0</v>
      </c>
      <c r="BF249" s="114">
        <f>IF($K$18&lt;BF$24,0,IF($K$18&gt;BF$25,0,$AY249))</f>
        <v>0</v>
      </c>
      <c r="BG249" s="114">
        <f>IF($K$18&lt;BG$24,0,IF($K$18&gt;BG$25,0,$AZ249))</f>
        <v>0</v>
      </c>
      <c r="BH249" s="114">
        <f>IF($K$18&lt;BH$24,0,IF($K$18&gt;BH$25,0,$BA249))</f>
        <v>0</v>
      </c>
      <c r="BI249" s="110">
        <f>SUM(BB249:BH249)</f>
        <v>0</v>
      </c>
    </row>
    <row r="250" spans="1:61" ht="15" customHeight="1">
      <c r="A250" s="326" t="s">
        <v>488</v>
      </c>
      <c r="B250" s="142"/>
      <c r="C250" s="143"/>
      <c r="D250" s="315"/>
      <c r="E250" s="144"/>
      <c r="F250" s="148"/>
      <c r="G250" s="180"/>
      <c r="H250" s="145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S250" s="190"/>
      <c r="T250" s="129"/>
      <c r="U250" s="311"/>
      <c r="V250" s="311"/>
      <c r="W250" s="129"/>
      <c r="X250" s="311"/>
      <c r="Y250" s="312"/>
      <c r="Z250" s="77"/>
      <c r="AA250" s="3"/>
      <c r="AB250" s="137"/>
      <c r="AC250" s="77"/>
      <c r="AD250" s="5">
        <f>SUM(AD251:AD252)</f>
        <v>0</v>
      </c>
      <c r="AE250" s="117"/>
      <c r="AF250" s="117"/>
      <c r="AG250" s="111"/>
      <c r="AH250" s="111"/>
      <c r="AI250" s="111"/>
      <c r="AJ250" s="111"/>
      <c r="AK250" s="111"/>
      <c r="AL250" s="112"/>
      <c r="AM250" s="113"/>
      <c r="AN250" s="111"/>
      <c r="AO250" s="113"/>
      <c r="AP250" s="111"/>
      <c r="AQ250" s="113"/>
      <c r="AU250" s="305"/>
      <c r="AV250" s="305"/>
      <c r="AW250" s="305"/>
      <c r="AX250" s="305"/>
      <c r="AY250" s="114"/>
      <c r="AZ250" s="114"/>
      <c r="BA250" s="114"/>
      <c r="BB250" s="114"/>
      <c r="BC250" s="114"/>
      <c r="BD250" s="114"/>
      <c r="BE250" s="114"/>
      <c r="BF250" s="114"/>
      <c r="BG250" s="114"/>
      <c r="BH250" s="114"/>
      <c r="BI250" s="110"/>
    </row>
    <row r="251" spans="1:61" ht="13" customHeight="1">
      <c r="A251" s="171" t="s">
        <v>489</v>
      </c>
      <c r="B251" s="172">
        <v>6072025005</v>
      </c>
      <c r="C251" s="166" t="s">
        <v>447</v>
      </c>
      <c r="D251" s="313">
        <v>0.15</v>
      </c>
      <c r="E251" s="173">
        <v>250</v>
      </c>
      <c r="F251" s="98"/>
      <c r="G251" s="178" t="s">
        <v>448</v>
      </c>
      <c r="H251" s="174" t="s">
        <v>113</v>
      </c>
      <c r="I251" s="186" t="s">
        <v>490</v>
      </c>
      <c r="J251" s="187"/>
      <c r="K251" s="187"/>
      <c r="L251" s="187"/>
      <c r="M251" s="187"/>
      <c r="N251" s="187"/>
      <c r="O251" s="187"/>
      <c r="P251" s="187"/>
      <c r="Q251" s="187"/>
      <c r="R251" s="187"/>
      <c r="S251" s="188"/>
      <c r="T251" s="129"/>
      <c r="U251" s="381"/>
      <c r="V251" s="382"/>
      <c r="W251" s="129"/>
      <c r="X251" s="392"/>
      <c r="Y251" s="393"/>
      <c r="Z251" s="77"/>
      <c r="AA251" s="49"/>
      <c r="AB251" s="82"/>
      <c r="AC251" s="77"/>
      <c r="AD251" s="5">
        <f>SUM(U251,V251,X251,Y251,AB251)</f>
        <v>0</v>
      </c>
      <c r="AE251" s="117"/>
      <c r="AF251" s="117"/>
      <c r="AG251" s="111">
        <f t="shared" si="114"/>
        <v>0</v>
      </c>
      <c r="AH251" s="111"/>
      <c r="AI251" s="111">
        <f t="shared" si="115"/>
        <v>0</v>
      </c>
      <c r="AJ251" s="111"/>
      <c r="AK251" s="111">
        <f t="shared" si="116"/>
        <v>0</v>
      </c>
      <c r="AL251" s="112"/>
      <c r="AM251" s="113">
        <f t="shared" si="117"/>
        <v>0</v>
      </c>
      <c r="AN251" s="111"/>
      <c r="AO251" s="113">
        <f t="shared" si="118"/>
        <v>0</v>
      </c>
      <c r="AP251" s="111"/>
      <c r="AQ251" s="113">
        <f t="shared" si="119"/>
        <v>0</v>
      </c>
      <c r="AU251" s="305"/>
      <c r="AV251" s="305"/>
      <c r="AW251" s="305"/>
      <c r="AX251" s="305"/>
      <c r="AY251" s="114"/>
      <c r="AZ251" s="114"/>
      <c r="BA251" s="114">
        <v>0</v>
      </c>
      <c r="BB251" s="114">
        <f>IF($K$18&lt;BB$24,0,IF($K$18&gt;BB$25,0,$AU251))</f>
        <v>0</v>
      </c>
      <c r="BC251" s="114">
        <f>IF($K$18&lt;BC$24,0,IF($K$18&gt;BC$25,0,$AV251))</f>
        <v>0</v>
      </c>
      <c r="BD251" s="114">
        <f>IF($K$18&lt;BD$24,0,IF($K$18&gt;BD$25,0,$AW251))</f>
        <v>0</v>
      </c>
      <c r="BE251" s="114">
        <f>IF($K$18&lt;BE$24,0,IF($K$18&gt;BE$25,0,$AX251))</f>
        <v>0</v>
      </c>
      <c r="BF251" s="114">
        <f>IF($K$18&lt;BF$24,0,IF($K$18&gt;BF$25,0,$AY251))</f>
        <v>0</v>
      </c>
      <c r="BG251" s="114">
        <f>IF($K$18&lt;BG$24,0,IF($K$18&gt;BG$25,0,$AZ251))</f>
        <v>0</v>
      </c>
      <c r="BH251" s="114">
        <f>IF($K$18&lt;BH$24,0,IF($K$18&gt;BH$25,0,$BA251))</f>
        <v>0</v>
      </c>
      <c r="BI251" s="110">
        <f>SUM(BB251:BH251)</f>
        <v>0</v>
      </c>
    </row>
    <row r="252" spans="1:61" ht="13" customHeight="1">
      <c r="A252" s="138" t="s">
        <v>491</v>
      </c>
      <c r="B252" s="139">
        <v>6071025005</v>
      </c>
      <c r="C252" s="165" t="s">
        <v>447</v>
      </c>
      <c r="D252" s="317">
        <v>0.19</v>
      </c>
      <c r="E252" s="140">
        <v>250</v>
      </c>
      <c r="F252" s="98"/>
      <c r="G252" s="179" t="s">
        <v>326</v>
      </c>
      <c r="H252" s="214" t="s">
        <v>308</v>
      </c>
      <c r="I252" s="211" t="s">
        <v>492</v>
      </c>
      <c r="J252" s="212"/>
      <c r="K252" s="212"/>
      <c r="L252" s="212"/>
      <c r="M252" s="212"/>
      <c r="N252" s="212"/>
      <c r="O252" s="212"/>
      <c r="P252" s="212"/>
      <c r="Q252" s="212"/>
      <c r="R252" s="212"/>
      <c r="S252" s="213"/>
      <c r="T252" s="129"/>
      <c r="U252" s="390"/>
      <c r="V252" s="391"/>
      <c r="W252" s="129"/>
      <c r="X252" s="383"/>
      <c r="Y252" s="384"/>
      <c r="Z252" s="77"/>
      <c r="AA252" s="49"/>
      <c r="AB252" s="82"/>
      <c r="AC252" s="77"/>
      <c r="AD252" s="5">
        <f>SUM(U252,V252,X252,Y252,AB252)</f>
        <v>0</v>
      </c>
      <c r="AE252" s="117"/>
      <c r="AF252" s="117"/>
      <c r="AG252" s="111">
        <f t="shared" si="114"/>
        <v>0</v>
      </c>
      <c r="AH252" s="111"/>
      <c r="AI252" s="111">
        <f t="shared" si="115"/>
        <v>0</v>
      </c>
      <c r="AJ252" s="111"/>
      <c r="AK252" s="111">
        <f t="shared" si="116"/>
        <v>0</v>
      </c>
      <c r="AL252" s="112"/>
      <c r="AM252" s="113">
        <f t="shared" si="117"/>
        <v>0</v>
      </c>
      <c r="AN252" s="111"/>
      <c r="AO252" s="113">
        <f t="shared" si="118"/>
        <v>0</v>
      </c>
      <c r="AP252" s="111"/>
      <c r="AQ252" s="113">
        <f t="shared" si="119"/>
        <v>0</v>
      </c>
      <c r="AU252" s="305"/>
      <c r="AV252" s="305"/>
      <c r="AW252" s="305"/>
      <c r="AX252" s="305"/>
      <c r="AY252" s="114"/>
      <c r="AZ252" s="114"/>
      <c r="BA252" s="114">
        <v>0</v>
      </c>
      <c r="BB252" s="114">
        <f>IF($K$18&lt;BB$24,0,IF($K$18&gt;BB$25,0,$AU252))</f>
        <v>0</v>
      </c>
      <c r="BC252" s="114">
        <f>IF($K$18&lt;BC$24,0,IF($K$18&gt;BC$25,0,$AV252))</f>
        <v>0</v>
      </c>
      <c r="BD252" s="114">
        <f>IF($K$18&lt;BD$24,0,IF($K$18&gt;BD$25,0,$AW252))</f>
        <v>0</v>
      </c>
      <c r="BE252" s="114">
        <f>IF($K$18&lt;BE$24,0,IF($K$18&gt;BE$25,0,$AX252))</f>
        <v>0</v>
      </c>
      <c r="BF252" s="114">
        <f>IF($K$18&lt;BF$24,0,IF($K$18&gt;BF$25,0,$AY252))</f>
        <v>0</v>
      </c>
      <c r="BG252" s="114">
        <f>IF($K$18&lt;BG$24,0,IF($K$18&gt;BG$25,0,$AZ252))</f>
        <v>0</v>
      </c>
      <c r="BH252" s="114">
        <f>IF($K$18&lt;BH$24,0,IF($K$18&gt;BH$25,0,$BA252))</f>
        <v>0</v>
      </c>
      <c r="BI252" s="110">
        <f>SUM(BB252:BH252)</f>
        <v>0</v>
      </c>
    </row>
    <row r="253" spans="1:61" ht="15" customHeight="1">
      <c r="A253" s="326" t="s">
        <v>493</v>
      </c>
      <c r="B253" s="142"/>
      <c r="C253" s="143"/>
      <c r="D253" s="315"/>
      <c r="E253" s="144"/>
      <c r="F253" s="148"/>
      <c r="G253" s="180"/>
      <c r="H253" s="145"/>
      <c r="I253" s="190"/>
      <c r="J253" s="190"/>
      <c r="K253" s="190"/>
      <c r="L253" s="190"/>
      <c r="M253" s="190"/>
      <c r="N253" s="190"/>
      <c r="O253" s="190"/>
      <c r="P253" s="190"/>
      <c r="Q253" s="190"/>
      <c r="R253" s="190"/>
      <c r="S253" s="190"/>
      <c r="T253" s="129"/>
      <c r="U253" s="311"/>
      <c r="V253" s="311"/>
      <c r="W253" s="129"/>
      <c r="X253" s="311"/>
      <c r="Y253" s="312"/>
      <c r="Z253" s="77"/>
      <c r="AA253" s="3"/>
      <c r="AB253" s="137"/>
      <c r="AC253" s="77"/>
      <c r="AD253" s="5">
        <f>SUM(AD254:AD257)</f>
        <v>0</v>
      </c>
      <c r="AE253" s="117"/>
      <c r="AF253" s="117"/>
      <c r="AG253" s="111"/>
      <c r="AH253" s="111"/>
      <c r="AI253" s="111"/>
      <c r="AJ253" s="111"/>
      <c r="AK253" s="111"/>
      <c r="AL253" s="112"/>
      <c r="AM253" s="113"/>
      <c r="AN253" s="111"/>
      <c r="AO253" s="113"/>
      <c r="AP253" s="111"/>
      <c r="AQ253" s="113"/>
      <c r="AU253" s="305"/>
      <c r="AV253" s="305"/>
      <c r="AW253" s="305"/>
      <c r="AX253" s="305"/>
      <c r="AY253" s="114"/>
      <c r="AZ253" s="114"/>
      <c r="BA253" s="114"/>
      <c r="BB253" s="114"/>
      <c r="BC253" s="114"/>
      <c r="BD253" s="114"/>
      <c r="BE253" s="114"/>
      <c r="BF253" s="114"/>
      <c r="BG253" s="114"/>
      <c r="BH253" s="114"/>
      <c r="BI253" s="110"/>
    </row>
    <row r="254" spans="1:61" ht="13" customHeight="1">
      <c r="A254" s="171" t="s">
        <v>494</v>
      </c>
      <c r="B254" s="172">
        <v>6105501020</v>
      </c>
      <c r="C254" s="291" t="s">
        <v>495</v>
      </c>
      <c r="D254" s="313">
        <v>6.4</v>
      </c>
      <c r="E254" s="173">
        <v>10</v>
      </c>
      <c r="F254" s="98"/>
      <c r="G254" s="178" t="s">
        <v>135</v>
      </c>
      <c r="H254" s="174" t="s">
        <v>496</v>
      </c>
      <c r="I254" s="186" t="s">
        <v>497</v>
      </c>
      <c r="J254" s="187"/>
      <c r="K254" s="187"/>
      <c r="L254" s="187"/>
      <c r="M254" s="187"/>
      <c r="N254" s="187"/>
      <c r="O254" s="187"/>
      <c r="P254" s="187"/>
      <c r="Q254" s="187"/>
      <c r="R254" s="187"/>
      <c r="S254" s="188"/>
      <c r="T254" s="129"/>
      <c r="U254" s="381"/>
      <c r="V254" s="382"/>
      <c r="W254" s="129"/>
      <c r="X254" s="392"/>
      <c r="Y254" s="393"/>
      <c r="Z254" s="77"/>
      <c r="AA254" s="49"/>
      <c r="AB254" s="82"/>
      <c r="AC254" s="77"/>
      <c r="AD254" s="5">
        <f>SUM(U254,V254,X254,Y254,AB254)</f>
        <v>0</v>
      </c>
      <c r="AE254" s="117"/>
      <c r="AF254" s="117"/>
      <c r="AG254" s="111">
        <f t="shared" si="114"/>
        <v>0</v>
      </c>
      <c r="AH254" s="111"/>
      <c r="AI254" s="111">
        <f t="shared" si="115"/>
        <v>0</v>
      </c>
      <c r="AJ254" s="111"/>
      <c r="AK254" s="111">
        <f t="shared" si="116"/>
        <v>0</v>
      </c>
      <c r="AL254" s="112"/>
      <c r="AM254" s="113">
        <f t="shared" si="117"/>
        <v>0</v>
      </c>
      <c r="AN254" s="111"/>
      <c r="AO254" s="113">
        <f t="shared" si="118"/>
        <v>0</v>
      </c>
      <c r="AP254" s="111"/>
      <c r="AQ254" s="113">
        <f t="shared" si="119"/>
        <v>0</v>
      </c>
      <c r="AU254" s="305"/>
      <c r="AV254" s="305"/>
      <c r="AW254" s="305"/>
      <c r="AX254" s="305"/>
      <c r="AY254" s="114"/>
      <c r="AZ254" s="114"/>
      <c r="BA254" s="114">
        <v>0</v>
      </c>
      <c r="BB254" s="114">
        <f>IF($K$18&lt;BB$24,0,IF($K$18&gt;BB$25,0,$AU254))</f>
        <v>0</v>
      </c>
      <c r="BC254" s="114">
        <f>IF($K$18&lt;BC$24,0,IF($K$18&gt;BC$25,0,$AV254))</f>
        <v>0</v>
      </c>
      <c r="BD254" s="114">
        <f>IF($K$18&lt;BD$24,0,IF($K$18&gt;BD$25,0,$AW254))</f>
        <v>0</v>
      </c>
      <c r="BE254" s="114">
        <f>IF($K$18&lt;BE$24,0,IF($K$18&gt;BE$25,0,$AX254))</f>
        <v>0</v>
      </c>
      <c r="BF254" s="114">
        <f>IF($K$18&lt;BF$24,0,IF($K$18&gt;BF$25,0,$AY254))</f>
        <v>0</v>
      </c>
      <c r="BG254" s="114">
        <f>IF($K$18&lt;BG$24,0,IF($K$18&gt;BG$25,0,$AZ254))</f>
        <v>0</v>
      </c>
      <c r="BH254" s="114">
        <f>IF($K$18&lt;BH$24,0,IF($K$18&gt;BH$25,0,$BA254))</f>
        <v>0</v>
      </c>
      <c r="BI254" s="110">
        <f>SUM(BB254:BH254)</f>
        <v>0</v>
      </c>
    </row>
    <row r="255" spans="1:61" ht="13" customHeight="1">
      <c r="A255" s="95" t="s">
        <v>498</v>
      </c>
      <c r="B255" s="94">
        <v>6102001020</v>
      </c>
      <c r="C255" s="96" t="s">
        <v>495</v>
      </c>
      <c r="D255" s="314">
        <v>5.85</v>
      </c>
      <c r="E255" s="97">
        <v>10</v>
      </c>
      <c r="F255" s="98"/>
      <c r="G255" s="181" t="s">
        <v>81</v>
      </c>
      <c r="H255" s="136" t="s">
        <v>461</v>
      </c>
      <c r="I255" s="196" t="s">
        <v>499</v>
      </c>
      <c r="J255" s="197"/>
      <c r="K255" s="197"/>
      <c r="L255" s="197"/>
      <c r="M255" s="197"/>
      <c r="N255" s="197"/>
      <c r="O255" s="197"/>
      <c r="P255" s="197"/>
      <c r="Q255" s="197"/>
      <c r="R255" s="197"/>
      <c r="S255" s="198"/>
      <c r="T255" s="129"/>
      <c r="U255" s="377"/>
      <c r="V255" s="378"/>
      <c r="W255" s="129"/>
      <c r="X255" s="379"/>
      <c r="Y255" s="380"/>
      <c r="Z255" s="77"/>
      <c r="AA255" s="49"/>
      <c r="AB255" s="82"/>
      <c r="AC255" s="77"/>
      <c r="AD255" s="5">
        <f>SUM(U255,V255,X255,Y255,AB255)</f>
        <v>0</v>
      </c>
      <c r="AE255" s="117"/>
      <c r="AF255" s="117"/>
      <c r="AG255" s="111">
        <f t="shared" si="114"/>
        <v>0</v>
      </c>
      <c r="AH255" s="111"/>
      <c r="AI255" s="111">
        <f t="shared" si="115"/>
        <v>0</v>
      </c>
      <c r="AJ255" s="111"/>
      <c r="AK255" s="111">
        <f t="shared" si="116"/>
        <v>0</v>
      </c>
      <c r="AL255" s="112"/>
      <c r="AM255" s="113">
        <f t="shared" si="117"/>
        <v>0</v>
      </c>
      <c r="AN255" s="111"/>
      <c r="AO255" s="113">
        <f t="shared" si="118"/>
        <v>0</v>
      </c>
      <c r="AP255" s="111"/>
      <c r="AQ255" s="113">
        <f t="shared" si="119"/>
        <v>0</v>
      </c>
      <c r="AU255" s="305"/>
      <c r="AV255" s="305"/>
      <c r="AW255" s="305"/>
      <c r="AX255" s="305"/>
      <c r="AY255" s="114"/>
      <c r="AZ255" s="114"/>
      <c r="BA255" s="114">
        <v>0</v>
      </c>
      <c r="BB255" s="114">
        <f>IF($K$18&lt;BB$24,0,IF($K$18&gt;BB$25,0,$AU255))</f>
        <v>0</v>
      </c>
      <c r="BC255" s="114">
        <f>IF($K$18&lt;BC$24,0,IF($K$18&gt;BC$25,0,$AV255))</f>
        <v>0</v>
      </c>
      <c r="BD255" s="114">
        <f>IF($K$18&lt;BD$24,0,IF($K$18&gt;BD$25,0,$AW255))</f>
        <v>0</v>
      </c>
      <c r="BE255" s="114">
        <f>IF($K$18&lt;BE$24,0,IF($K$18&gt;BE$25,0,$AX255))</f>
        <v>0</v>
      </c>
      <c r="BF255" s="114">
        <f>IF($K$18&lt;BF$24,0,IF($K$18&gt;BF$25,0,$AY255))</f>
        <v>0</v>
      </c>
      <c r="BG255" s="114">
        <f>IF($K$18&lt;BG$24,0,IF($K$18&gt;BG$25,0,$AZ255))</f>
        <v>0</v>
      </c>
      <c r="BH255" s="114">
        <f>IF($K$18&lt;BH$24,0,IF($K$18&gt;BH$25,0,$BA255))</f>
        <v>0</v>
      </c>
      <c r="BI255" s="110">
        <f>SUM(BB255:BH255)</f>
        <v>0</v>
      </c>
    </row>
    <row r="256" spans="1:61" ht="13" customHeight="1">
      <c r="A256" s="95" t="s">
        <v>500</v>
      </c>
      <c r="B256" s="94">
        <v>6105001020</v>
      </c>
      <c r="C256" s="96" t="s">
        <v>495</v>
      </c>
      <c r="D256" s="314">
        <v>4.38</v>
      </c>
      <c r="E256" s="97">
        <v>10</v>
      </c>
      <c r="F256" s="98"/>
      <c r="G256" s="181" t="s">
        <v>81</v>
      </c>
      <c r="H256" s="136" t="s">
        <v>461</v>
      </c>
      <c r="I256" s="196" t="s">
        <v>501</v>
      </c>
      <c r="J256" s="197"/>
      <c r="K256" s="197"/>
      <c r="L256" s="197"/>
      <c r="M256" s="197"/>
      <c r="N256" s="197"/>
      <c r="O256" s="197"/>
      <c r="P256" s="197"/>
      <c r="Q256" s="197"/>
      <c r="R256" s="197"/>
      <c r="S256" s="198"/>
      <c r="T256" s="129"/>
      <c r="U256" s="377"/>
      <c r="V256" s="378"/>
      <c r="W256" s="129"/>
      <c r="X256" s="379"/>
      <c r="Y256" s="380"/>
      <c r="Z256" s="77"/>
      <c r="AA256" s="49"/>
      <c r="AB256" s="82"/>
      <c r="AC256" s="77"/>
      <c r="AD256" s="5">
        <f>SUM(U256,V256,X256,Y256,AB256)</f>
        <v>0</v>
      </c>
      <c r="AE256" s="117"/>
      <c r="AF256" s="117"/>
      <c r="AG256" s="111">
        <f t="shared" si="114"/>
        <v>0</v>
      </c>
      <c r="AH256" s="111"/>
      <c r="AI256" s="111">
        <f t="shared" si="115"/>
        <v>0</v>
      </c>
      <c r="AJ256" s="111"/>
      <c r="AK256" s="111">
        <f t="shared" si="116"/>
        <v>0</v>
      </c>
      <c r="AL256" s="112"/>
      <c r="AM256" s="113">
        <f t="shared" si="117"/>
        <v>0</v>
      </c>
      <c r="AN256" s="111"/>
      <c r="AO256" s="113">
        <f t="shared" si="118"/>
        <v>0</v>
      </c>
      <c r="AP256" s="111"/>
      <c r="AQ256" s="113">
        <f t="shared" si="119"/>
        <v>0</v>
      </c>
      <c r="AU256" s="305"/>
      <c r="AV256" s="305"/>
      <c r="AW256" s="305"/>
      <c r="AX256" s="305"/>
      <c r="AY256" s="114"/>
      <c r="AZ256" s="114"/>
      <c r="BA256" s="114">
        <v>0</v>
      </c>
      <c r="BB256" s="114">
        <f>IF($K$18&lt;BB$24,0,IF($K$18&gt;BB$25,0,$AU256))</f>
        <v>0</v>
      </c>
      <c r="BC256" s="114">
        <f>IF($K$18&lt;BC$24,0,IF($K$18&gt;BC$25,0,$AV256))</f>
        <v>0</v>
      </c>
      <c r="BD256" s="114">
        <f>IF($K$18&lt;BD$24,0,IF($K$18&gt;BD$25,0,$AW256))</f>
        <v>0</v>
      </c>
      <c r="BE256" s="114">
        <f>IF($K$18&lt;BE$24,0,IF($K$18&gt;BE$25,0,$AX256))</f>
        <v>0</v>
      </c>
      <c r="BF256" s="114">
        <f>IF($K$18&lt;BF$24,0,IF($K$18&gt;BF$25,0,$AY256))</f>
        <v>0</v>
      </c>
      <c r="BG256" s="114">
        <f>IF($K$18&lt;BG$24,0,IF($K$18&gt;BG$25,0,$AZ256))</f>
        <v>0</v>
      </c>
      <c r="BH256" s="114">
        <f>IF($K$18&lt;BH$24,0,IF($K$18&gt;BH$25,0,$BA256))</f>
        <v>0</v>
      </c>
      <c r="BI256" s="110">
        <f>SUM(BB256:BH256)</f>
        <v>0</v>
      </c>
    </row>
    <row r="257" spans="1:61" ht="13" customHeight="1">
      <c r="A257" s="138" t="s">
        <v>502</v>
      </c>
      <c r="B257" s="139">
        <v>6108001020</v>
      </c>
      <c r="C257" s="165" t="s">
        <v>495</v>
      </c>
      <c r="D257" s="317">
        <v>4.49</v>
      </c>
      <c r="E257" s="140">
        <v>10</v>
      </c>
      <c r="F257" s="161"/>
      <c r="G257" s="179" t="s">
        <v>81</v>
      </c>
      <c r="H257" s="214" t="s">
        <v>461</v>
      </c>
      <c r="I257" s="211" t="s">
        <v>503</v>
      </c>
      <c r="J257" s="212"/>
      <c r="K257" s="212"/>
      <c r="L257" s="212"/>
      <c r="M257" s="212"/>
      <c r="N257" s="212"/>
      <c r="O257" s="212"/>
      <c r="P257" s="212"/>
      <c r="Q257" s="212"/>
      <c r="R257" s="212"/>
      <c r="S257" s="213"/>
      <c r="T257" s="129"/>
      <c r="U257" s="383"/>
      <c r="V257" s="384"/>
      <c r="W257" s="167"/>
      <c r="X257" s="383"/>
      <c r="Y257" s="384"/>
      <c r="Z257" s="77"/>
      <c r="AA257" s="49"/>
      <c r="AB257" s="82"/>
      <c r="AC257" s="77"/>
      <c r="AD257" s="5">
        <f>SUM(U257,V257,X257,Y257,AB257)</f>
        <v>0</v>
      </c>
      <c r="AE257" s="117"/>
      <c r="AF257" s="117"/>
      <c r="AG257" s="111">
        <f t="shared" si="114"/>
        <v>0</v>
      </c>
      <c r="AH257" s="111"/>
      <c r="AI257" s="111">
        <f t="shared" si="115"/>
        <v>0</v>
      </c>
      <c r="AJ257" s="111"/>
      <c r="AK257" s="111">
        <f t="shared" si="116"/>
        <v>0</v>
      </c>
      <c r="AL257" s="112"/>
      <c r="AM257" s="113">
        <f t="shared" si="117"/>
        <v>0</v>
      </c>
      <c r="AN257" s="111"/>
      <c r="AO257" s="113">
        <f t="shared" si="118"/>
        <v>0</v>
      </c>
      <c r="AP257" s="111"/>
      <c r="AQ257" s="113">
        <f t="shared" si="119"/>
        <v>0</v>
      </c>
      <c r="AU257" s="305"/>
      <c r="AV257" s="305"/>
      <c r="AW257" s="305"/>
      <c r="AX257" s="305"/>
      <c r="AY257" s="114"/>
      <c r="AZ257" s="114"/>
      <c r="BA257" s="114">
        <v>0</v>
      </c>
      <c r="BB257" s="114">
        <f>IF($K$18&lt;BB$24,0,IF($K$18&gt;BB$25,0,$AU257))</f>
        <v>0</v>
      </c>
      <c r="BC257" s="114">
        <f>IF($K$18&lt;BC$24,0,IF($K$18&gt;BC$25,0,$AV257))</f>
        <v>0</v>
      </c>
      <c r="BD257" s="114">
        <f>IF($K$18&lt;BD$24,0,IF($K$18&gt;BD$25,0,$AW257))</f>
        <v>0</v>
      </c>
      <c r="BE257" s="114">
        <f>IF($K$18&lt;BE$24,0,IF($K$18&gt;BE$25,0,$AX257))</f>
        <v>0</v>
      </c>
      <c r="BF257" s="114">
        <f>IF($K$18&lt;BF$24,0,IF($K$18&gt;BF$25,0,$AY257))</f>
        <v>0</v>
      </c>
      <c r="BG257" s="114">
        <f>IF($K$18&lt;BG$24,0,IF($K$18&gt;BG$25,0,$AZ257))</f>
        <v>0</v>
      </c>
      <c r="BH257" s="114">
        <f>IF($K$18&lt;BH$24,0,IF($K$18&gt;BH$25,0,$BA257))</f>
        <v>0</v>
      </c>
      <c r="BI257" s="110">
        <f>SUM(BB257:BH257)</f>
        <v>0</v>
      </c>
    </row>
    <row r="258" spans="1:61" ht="15" customHeight="1">
      <c r="A258" s="326" t="s">
        <v>504</v>
      </c>
      <c r="B258" s="142"/>
      <c r="C258" s="143"/>
      <c r="D258" s="315"/>
      <c r="E258" s="144"/>
      <c r="F258" s="148"/>
      <c r="G258" s="180"/>
      <c r="H258" s="145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S258" s="190"/>
      <c r="T258" s="129"/>
      <c r="U258" s="311"/>
      <c r="V258" s="311"/>
      <c r="W258" s="129"/>
      <c r="X258" s="311"/>
      <c r="Y258" s="312"/>
      <c r="Z258" s="77"/>
      <c r="AA258" s="3"/>
      <c r="AB258" s="137"/>
      <c r="AC258" s="77"/>
      <c r="AD258" s="5">
        <f>SUM(AD259:AD260)</f>
        <v>0</v>
      </c>
      <c r="AE258" s="117"/>
      <c r="AF258" s="117"/>
      <c r="AG258" s="111"/>
      <c r="AH258" s="111"/>
      <c r="AI258" s="111"/>
      <c r="AJ258" s="111"/>
      <c r="AK258" s="111"/>
      <c r="AL258" s="112"/>
      <c r="AM258" s="113"/>
      <c r="AN258" s="111"/>
      <c r="AO258" s="113"/>
      <c r="AP258" s="111"/>
      <c r="AQ258" s="113"/>
      <c r="AU258" s="305"/>
      <c r="AV258" s="305"/>
      <c r="AW258" s="305"/>
      <c r="AX258" s="305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0"/>
    </row>
    <row r="259" spans="1:61" ht="13" customHeight="1">
      <c r="A259" s="171" t="s">
        <v>505</v>
      </c>
      <c r="B259" s="172">
        <v>6123910010</v>
      </c>
      <c r="C259" s="166" t="s">
        <v>479</v>
      </c>
      <c r="D259" s="313">
        <v>0.48</v>
      </c>
      <c r="E259" s="173">
        <v>100</v>
      </c>
      <c r="F259" s="98"/>
      <c r="G259" s="178" t="s">
        <v>81</v>
      </c>
      <c r="H259" s="174" t="s">
        <v>82</v>
      </c>
      <c r="I259" s="186" t="s">
        <v>506</v>
      </c>
      <c r="J259" s="187"/>
      <c r="K259" s="187"/>
      <c r="L259" s="187"/>
      <c r="M259" s="187"/>
      <c r="N259" s="187"/>
      <c r="O259" s="187"/>
      <c r="P259" s="187"/>
      <c r="Q259" s="187"/>
      <c r="R259" s="187"/>
      <c r="S259" s="188"/>
      <c r="T259" s="129"/>
      <c r="U259" s="381"/>
      <c r="V259" s="382"/>
      <c r="W259" s="129"/>
      <c r="X259" s="392"/>
      <c r="Y259" s="393"/>
      <c r="Z259" s="77"/>
      <c r="AA259" s="49"/>
      <c r="AB259" s="82"/>
      <c r="AC259" s="77"/>
      <c r="AD259" s="5">
        <f>SUM(U259,V259,X259,Y259,AB259)</f>
        <v>0</v>
      </c>
      <c r="AE259" s="117"/>
      <c r="AF259" s="117"/>
      <c r="AG259" s="111">
        <f t="shared" si="114"/>
        <v>0</v>
      </c>
      <c r="AH259" s="111"/>
      <c r="AI259" s="111">
        <f t="shared" si="115"/>
        <v>0</v>
      </c>
      <c r="AJ259" s="111"/>
      <c r="AK259" s="111">
        <f t="shared" si="116"/>
        <v>0</v>
      </c>
      <c r="AL259" s="112"/>
      <c r="AM259" s="113">
        <f t="shared" si="117"/>
        <v>0</v>
      </c>
      <c r="AN259" s="111"/>
      <c r="AO259" s="113">
        <f t="shared" si="118"/>
        <v>0</v>
      </c>
      <c r="AP259" s="111"/>
      <c r="AQ259" s="113">
        <f t="shared" si="119"/>
        <v>0</v>
      </c>
      <c r="AU259" s="305"/>
      <c r="AV259" s="305"/>
      <c r="AW259" s="305"/>
      <c r="AX259" s="305"/>
      <c r="AY259" s="114"/>
      <c r="AZ259" s="114"/>
      <c r="BA259" s="114">
        <v>0</v>
      </c>
      <c r="BB259" s="114">
        <f>IF($K$18&lt;BB$24,0,IF($K$18&gt;BB$25,0,$AU259))</f>
        <v>0</v>
      </c>
      <c r="BC259" s="114">
        <f>IF($K$18&lt;BC$24,0,IF($K$18&gt;BC$25,0,$AV259))</f>
        <v>0</v>
      </c>
      <c r="BD259" s="114">
        <f>IF($K$18&lt;BD$24,0,IF($K$18&gt;BD$25,0,$AW259))</f>
        <v>0</v>
      </c>
      <c r="BE259" s="114">
        <f>IF($K$18&lt;BE$24,0,IF($K$18&gt;BE$25,0,$AX259))</f>
        <v>0</v>
      </c>
      <c r="BF259" s="114">
        <f>IF($K$18&lt;BF$24,0,IF($K$18&gt;BF$25,0,$AY259))</f>
        <v>0</v>
      </c>
      <c r="BG259" s="114">
        <f>IF($K$18&lt;BG$24,0,IF($K$18&gt;BG$25,0,$AZ259))</f>
        <v>0</v>
      </c>
      <c r="BH259" s="114">
        <f>IF($K$18&lt;BH$24,0,IF($K$18&gt;BH$25,0,$BA259))</f>
        <v>0</v>
      </c>
      <c r="BI259" s="110">
        <f>SUM(BB259:BH259)</f>
        <v>0</v>
      </c>
    </row>
    <row r="260" spans="1:61" ht="13" customHeight="1">
      <c r="A260" s="138" t="s">
        <v>507</v>
      </c>
      <c r="B260" s="139">
        <v>6125810010</v>
      </c>
      <c r="C260" s="165" t="s">
        <v>479</v>
      </c>
      <c r="D260" s="317">
        <v>0.53</v>
      </c>
      <c r="E260" s="140">
        <v>100</v>
      </c>
      <c r="F260" s="98"/>
      <c r="G260" s="179" t="s">
        <v>81</v>
      </c>
      <c r="H260" s="214" t="s">
        <v>82</v>
      </c>
      <c r="I260" s="211" t="s">
        <v>508</v>
      </c>
      <c r="J260" s="212"/>
      <c r="K260" s="212"/>
      <c r="L260" s="212"/>
      <c r="M260" s="212"/>
      <c r="N260" s="212"/>
      <c r="O260" s="212"/>
      <c r="P260" s="212"/>
      <c r="Q260" s="212"/>
      <c r="R260" s="212"/>
      <c r="S260" s="213"/>
      <c r="T260" s="129"/>
      <c r="U260" s="390"/>
      <c r="V260" s="391"/>
      <c r="W260" s="129"/>
      <c r="X260" s="383"/>
      <c r="Y260" s="384"/>
      <c r="Z260" s="77"/>
      <c r="AA260" s="49"/>
      <c r="AB260" s="82"/>
      <c r="AC260" s="77"/>
      <c r="AD260" s="5">
        <f>SUM(U260,V260,X260,Y260,AB260)</f>
        <v>0</v>
      </c>
      <c r="AE260" s="117"/>
      <c r="AF260" s="117"/>
      <c r="AG260" s="111">
        <f t="shared" si="114"/>
        <v>0</v>
      </c>
      <c r="AH260" s="111"/>
      <c r="AI260" s="111">
        <f t="shared" si="115"/>
        <v>0</v>
      </c>
      <c r="AJ260" s="111"/>
      <c r="AK260" s="111">
        <f t="shared" si="116"/>
        <v>0</v>
      </c>
      <c r="AL260" s="112"/>
      <c r="AM260" s="113">
        <f t="shared" si="117"/>
        <v>0</v>
      </c>
      <c r="AN260" s="111"/>
      <c r="AO260" s="113">
        <f t="shared" si="118"/>
        <v>0</v>
      </c>
      <c r="AP260" s="111"/>
      <c r="AQ260" s="113">
        <f t="shared" si="119"/>
        <v>0</v>
      </c>
      <c r="AU260" s="305"/>
      <c r="AV260" s="305"/>
      <c r="AW260" s="305"/>
      <c r="AX260" s="305"/>
      <c r="AY260" s="114"/>
      <c r="AZ260" s="114"/>
      <c r="BA260" s="114">
        <v>0</v>
      </c>
      <c r="BB260" s="114">
        <f>IF($K$18&lt;BB$24,0,IF($K$18&gt;BB$25,0,$AU260))</f>
        <v>0</v>
      </c>
      <c r="BC260" s="114">
        <f>IF($K$18&lt;BC$24,0,IF($K$18&gt;BC$25,0,$AV260))</f>
        <v>0</v>
      </c>
      <c r="BD260" s="114">
        <f>IF($K$18&lt;BD$24,0,IF($K$18&gt;BD$25,0,$AW260))</f>
        <v>0</v>
      </c>
      <c r="BE260" s="114">
        <f>IF($K$18&lt;BE$24,0,IF($K$18&gt;BE$25,0,$AX260))</f>
        <v>0</v>
      </c>
      <c r="BF260" s="114">
        <f>IF($K$18&lt;BF$24,0,IF($K$18&gt;BF$25,0,$AY260))</f>
        <v>0</v>
      </c>
      <c r="BG260" s="114">
        <f>IF($K$18&lt;BG$24,0,IF($K$18&gt;BG$25,0,$AZ260))</f>
        <v>0</v>
      </c>
      <c r="BH260" s="114">
        <f>IF($K$18&lt;BH$24,0,IF($K$18&gt;BH$25,0,$BA260))</f>
        <v>0</v>
      </c>
      <c r="BI260" s="110">
        <f>SUM(BB260:BH260)</f>
        <v>0</v>
      </c>
    </row>
    <row r="261" spans="1:61" ht="15" customHeight="1">
      <c r="A261" s="326" t="s">
        <v>509</v>
      </c>
      <c r="B261" s="142"/>
      <c r="C261" s="143"/>
      <c r="D261" s="315"/>
      <c r="E261" s="144"/>
      <c r="F261" s="148"/>
      <c r="G261" s="180"/>
      <c r="H261" s="145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S261" s="190"/>
      <c r="T261" s="129"/>
      <c r="U261" s="311"/>
      <c r="V261" s="311"/>
      <c r="W261" s="129"/>
      <c r="X261" s="311"/>
      <c r="Y261" s="312"/>
      <c r="Z261" s="77"/>
      <c r="AA261" s="3"/>
      <c r="AB261" s="137"/>
      <c r="AC261" s="77"/>
      <c r="AD261" s="5">
        <f>SUM(AD262:AD263)</f>
        <v>0</v>
      </c>
      <c r="AE261" s="117"/>
      <c r="AF261" s="117"/>
      <c r="AG261" s="111"/>
      <c r="AH261" s="111"/>
      <c r="AI261" s="111"/>
      <c r="AJ261" s="111"/>
      <c r="AK261" s="111"/>
      <c r="AL261" s="112"/>
      <c r="AM261" s="113"/>
      <c r="AN261" s="111"/>
      <c r="AO261" s="113"/>
      <c r="AP261" s="111"/>
      <c r="AQ261" s="113"/>
      <c r="AU261" s="305"/>
      <c r="AV261" s="305"/>
      <c r="AW261" s="305"/>
      <c r="AX261" s="305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0"/>
    </row>
    <row r="262" spans="1:61" ht="13" customHeight="1">
      <c r="A262" s="171" t="s">
        <v>510</v>
      </c>
      <c r="B262" s="172">
        <v>6134025005</v>
      </c>
      <c r="C262" s="166" t="s">
        <v>107</v>
      </c>
      <c r="D262" s="313">
        <v>0.21</v>
      </c>
      <c r="E262" s="173">
        <v>250</v>
      </c>
      <c r="F262" s="98"/>
      <c r="G262" s="178" t="s">
        <v>451</v>
      </c>
      <c r="H262" s="174" t="s">
        <v>108</v>
      </c>
      <c r="I262" s="186" t="s">
        <v>511</v>
      </c>
      <c r="J262" s="187"/>
      <c r="K262" s="187"/>
      <c r="L262" s="187"/>
      <c r="M262" s="187"/>
      <c r="N262" s="187"/>
      <c r="O262" s="187"/>
      <c r="P262" s="187"/>
      <c r="Q262" s="187"/>
      <c r="R262" s="187"/>
      <c r="S262" s="188"/>
      <c r="T262" s="129"/>
      <c r="U262" s="381"/>
      <c r="V262" s="382"/>
      <c r="W262" s="129"/>
      <c r="X262" s="392"/>
      <c r="Y262" s="393"/>
      <c r="Z262" s="77"/>
      <c r="AA262" s="49"/>
      <c r="AB262" s="82"/>
      <c r="AC262" s="77"/>
      <c r="AD262" s="5">
        <f>SUM(U262,V262,X262,Y262,AB262)</f>
        <v>0</v>
      </c>
      <c r="AE262" s="117"/>
      <c r="AF262" s="117"/>
      <c r="AG262" s="111">
        <f t="shared" si="114"/>
        <v>0</v>
      </c>
      <c r="AH262" s="111"/>
      <c r="AI262" s="111">
        <f t="shared" si="115"/>
        <v>0</v>
      </c>
      <c r="AJ262" s="111"/>
      <c r="AK262" s="111">
        <f t="shared" si="116"/>
        <v>0</v>
      </c>
      <c r="AL262" s="112"/>
      <c r="AM262" s="113">
        <f t="shared" si="117"/>
        <v>0</v>
      </c>
      <c r="AN262" s="111"/>
      <c r="AO262" s="113">
        <f t="shared" si="118"/>
        <v>0</v>
      </c>
      <c r="AP262" s="111"/>
      <c r="AQ262" s="113">
        <f t="shared" si="119"/>
        <v>0</v>
      </c>
      <c r="AU262" s="305"/>
      <c r="AV262" s="305"/>
      <c r="AW262" s="305"/>
      <c r="AX262" s="305"/>
      <c r="AY262" s="114"/>
      <c r="AZ262" s="114"/>
      <c r="BA262" s="114">
        <v>0</v>
      </c>
      <c r="BB262" s="114">
        <f>IF($K$18&lt;BB$24,0,IF($K$18&gt;BB$25,0,$AU262))</f>
        <v>0</v>
      </c>
      <c r="BC262" s="114">
        <f>IF($K$18&lt;BC$24,0,IF($K$18&gt;BC$25,0,$AV262))</f>
        <v>0</v>
      </c>
      <c r="BD262" s="114">
        <f>IF($K$18&lt;BD$24,0,IF($K$18&gt;BD$25,0,$AW262))</f>
        <v>0</v>
      </c>
      <c r="BE262" s="114">
        <f>IF($K$18&lt;BE$24,0,IF($K$18&gt;BE$25,0,$AX262))</f>
        <v>0</v>
      </c>
      <c r="BF262" s="114">
        <f>IF($K$18&lt;BF$24,0,IF($K$18&gt;BF$25,0,$AY262))</f>
        <v>0</v>
      </c>
      <c r="BG262" s="114">
        <f>IF($K$18&lt;BG$24,0,IF($K$18&gt;BG$25,0,$AZ262))</f>
        <v>0</v>
      </c>
      <c r="BH262" s="114">
        <f>IF($K$18&lt;BH$24,0,IF($K$18&gt;BH$25,0,$BA262))</f>
        <v>0</v>
      </c>
      <c r="BI262" s="110">
        <f>SUM(BB262:BH262)</f>
        <v>0</v>
      </c>
    </row>
    <row r="263" spans="1:61" ht="13" customHeight="1">
      <c r="A263" s="138" t="s">
        <v>512</v>
      </c>
      <c r="B263" s="139">
        <v>6138025005</v>
      </c>
      <c r="C263" s="165" t="s">
        <v>107</v>
      </c>
      <c r="D263" s="317">
        <v>0.21</v>
      </c>
      <c r="E263" s="140">
        <v>250</v>
      </c>
      <c r="F263" s="98"/>
      <c r="G263" s="179" t="s">
        <v>451</v>
      </c>
      <c r="H263" s="214" t="s">
        <v>108</v>
      </c>
      <c r="I263" s="211" t="s">
        <v>513</v>
      </c>
      <c r="J263" s="212"/>
      <c r="K263" s="212"/>
      <c r="L263" s="212"/>
      <c r="M263" s="212"/>
      <c r="N263" s="212"/>
      <c r="O263" s="212"/>
      <c r="P263" s="212"/>
      <c r="Q263" s="212"/>
      <c r="R263" s="212"/>
      <c r="S263" s="213"/>
      <c r="T263" s="129"/>
      <c r="U263" s="390"/>
      <c r="V263" s="391"/>
      <c r="W263" s="129"/>
      <c r="X263" s="383"/>
      <c r="Y263" s="384"/>
      <c r="Z263" s="77"/>
      <c r="AA263" s="49"/>
      <c r="AB263" s="82"/>
      <c r="AC263" s="77"/>
      <c r="AD263" s="5">
        <f>SUM(U263,V263,X263,Y263,AB263)</f>
        <v>0</v>
      </c>
      <c r="AE263" s="117"/>
      <c r="AF263" s="117"/>
      <c r="AG263" s="111">
        <f t="shared" si="114"/>
        <v>0</v>
      </c>
      <c r="AH263" s="111"/>
      <c r="AI263" s="111">
        <f t="shared" si="115"/>
        <v>0</v>
      </c>
      <c r="AJ263" s="111"/>
      <c r="AK263" s="111">
        <f t="shared" si="116"/>
        <v>0</v>
      </c>
      <c r="AL263" s="112"/>
      <c r="AM263" s="113">
        <f t="shared" si="117"/>
        <v>0</v>
      </c>
      <c r="AN263" s="111"/>
      <c r="AO263" s="113">
        <f t="shared" si="118"/>
        <v>0</v>
      </c>
      <c r="AP263" s="111"/>
      <c r="AQ263" s="113">
        <f t="shared" si="119"/>
        <v>0</v>
      </c>
      <c r="AU263" s="305"/>
      <c r="AV263" s="305"/>
      <c r="AW263" s="305"/>
      <c r="AX263" s="305"/>
      <c r="AY263" s="114"/>
      <c r="AZ263" s="114"/>
      <c r="BA263" s="114">
        <v>0</v>
      </c>
      <c r="BB263" s="114">
        <f>IF($K$18&lt;BB$24,0,IF($K$18&gt;BB$25,0,$AU263))</f>
        <v>0</v>
      </c>
      <c r="BC263" s="114">
        <f>IF($K$18&lt;BC$24,0,IF($K$18&gt;BC$25,0,$AV263))</f>
        <v>0</v>
      </c>
      <c r="BD263" s="114">
        <f>IF($K$18&lt;BD$24,0,IF($K$18&gt;BD$25,0,$AW263))</f>
        <v>0</v>
      </c>
      <c r="BE263" s="114">
        <f>IF($K$18&lt;BE$24,0,IF($K$18&gt;BE$25,0,$AX263))</f>
        <v>0</v>
      </c>
      <c r="BF263" s="114">
        <f>IF($K$18&lt;BF$24,0,IF($K$18&gt;BF$25,0,$AY263))</f>
        <v>0</v>
      </c>
      <c r="BG263" s="114">
        <f>IF($K$18&lt;BG$24,0,IF($K$18&gt;BG$25,0,$AZ263))</f>
        <v>0</v>
      </c>
      <c r="BH263" s="114">
        <f>IF($K$18&lt;BH$24,0,IF($K$18&gt;BH$25,0,$BA263))</f>
        <v>0</v>
      </c>
      <c r="BI263" s="110">
        <f>SUM(BB263:BH263)</f>
        <v>0</v>
      </c>
    </row>
    <row r="264" spans="1:61" ht="15" customHeight="1">
      <c r="A264" s="326" t="s">
        <v>514</v>
      </c>
      <c r="B264" s="142"/>
      <c r="C264" s="143"/>
      <c r="D264" s="315"/>
      <c r="E264" s="144"/>
      <c r="F264" s="148"/>
      <c r="G264" s="180"/>
      <c r="H264" s="145"/>
      <c r="I264" s="190"/>
      <c r="J264" s="190"/>
      <c r="K264" s="190"/>
      <c r="L264" s="190"/>
      <c r="M264" s="190"/>
      <c r="N264" s="190"/>
      <c r="O264" s="190"/>
      <c r="P264" s="190"/>
      <c r="Q264" s="190"/>
      <c r="R264" s="190"/>
      <c r="S264" s="190"/>
      <c r="T264" s="129"/>
      <c r="U264" s="311"/>
      <c r="V264" s="311"/>
      <c r="W264" s="129"/>
      <c r="X264" s="311"/>
      <c r="Y264" s="312"/>
      <c r="Z264" s="77"/>
      <c r="AA264" s="3"/>
      <c r="AB264" s="137"/>
      <c r="AC264" s="77"/>
      <c r="AD264" s="5">
        <f>SUM(AD265:AD268)</f>
        <v>0</v>
      </c>
      <c r="AE264" s="117"/>
      <c r="AF264" s="117"/>
      <c r="AG264" s="111"/>
      <c r="AH264" s="111"/>
      <c r="AI264" s="111"/>
      <c r="AJ264" s="111"/>
      <c r="AK264" s="111"/>
      <c r="AL264" s="112"/>
      <c r="AM264" s="113"/>
      <c r="AN264" s="111"/>
      <c r="AO264" s="113"/>
      <c r="AP264" s="111"/>
      <c r="AQ264" s="113"/>
      <c r="AU264" s="305"/>
      <c r="AV264" s="305"/>
      <c r="AW264" s="305"/>
      <c r="AX264" s="305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0"/>
    </row>
    <row r="265" spans="1:61" ht="13" customHeight="1">
      <c r="A265" s="171" t="s">
        <v>515</v>
      </c>
      <c r="B265" s="172">
        <v>6151025009</v>
      </c>
      <c r="C265" s="291" t="s">
        <v>325</v>
      </c>
      <c r="D265" s="313">
        <v>0.14499999999999999</v>
      </c>
      <c r="E265" s="173">
        <v>250</v>
      </c>
      <c r="F265" s="98"/>
      <c r="G265" s="178" t="s">
        <v>74</v>
      </c>
      <c r="H265" s="174" t="s">
        <v>308</v>
      </c>
      <c r="I265" s="186" t="s">
        <v>516</v>
      </c>
      <c r="J265" s="187"/>
      <c r="K265" s="187"/>
      <c r="L265" s="187"/>
      <c r="M265" s="187"/>
      <c r="N265" s="187"/>
      <c r="O265" s="187"/>
      <c r="P265" s="187"/>
      <c r="Q265" s="187"/>
      <c r="R265" s="187"/>
      <c r="S265" s="188"/>
      <c r="T265" s="129"/>
      <c r="U265" s="381"/>
      <c r="V265" s="382"/>
      <c r="W265" s="129"/>
      <c r="X265" s="392"/>
      <c r="Y265" s="393"/>
      <c r="Z265" s="77"/>
      <c r="AA265" s="49"/>
      <c r="AB265" s="82"/>
      <c r="AC265" s="77"/>
      <c r="AD265" s="5">
        <f>SUM(U265,V265,X265,Y265,AB265)</f>
        <v>0</v>
      </c>
      <c r="AE265" s="117"/>
      <c r="AF265" s="117"/>
      <c r="AG265" s="111">
        <f t="shared" si="114"/>
        <v>0</v>
      </c>
      <c r="AH265" s="111"/>
      <c r="AI265" s="111">
        <f t="shared" si="115"/>
        <v>0</v>
      </c>
      <c r="AJ265" s="111"/>
      <c r="AK265" s="111">
        <f t="shared" si="116"/>
        <v>0</v>
      </c>
      <c r="AL265" s="112"/>
      <c r="AM265" s="113">
        <f t="shared" si="117"/>
        <v>0</v>
      </c>
      <c r="AN265" s="111"/>
      <c r="AO265" s="113">
        <f t="shared" si="118"/>
        <v>0</v>
      </c>
      <c r="AP265" s="111"/>
      <c r="AQ265" s="113">
        <f t="shared" si="119"/>
        <v>0</v>
      </c>
      <c r="AU265" s="305"/>
      <c r="AV265" s="305"/>
      <c r="AW265" s="305"/>
      <c r="AX265" s="305"/>
      <c r="AY265" s="114"/>
      <c r="AZ265" s="114"/>
      <c r="BA265" s="114">
        <v>0</v>
      </c>
      <c r="BB265" s="114">
        <f>IF($K$18&lt;BB$24,0,IF($K$18&gt;BB$25,0,$AU265))</f>
        <v>0</v>
      </c>
      <c r="BC265" s="114">
        <f>IF($K$18&lt;BC$24,0,IF($K$18&gt;BC$25,0,$AV265))</f>
        <v>0</v>
      </c>
      <c r="BD265" s="114">
        <f>IF($K$18&lt;BD$24,0,IF($K$18&gt;BD$25,0,$AW265))</f>
        <v>0</v>
      </c>
      <c r="BE265" s="114">
        <f>IF($K$18&lt;BE$24,0,IF($K$18&gt;BE$25,0,$AX265))</f>
        <v>0</v>
      </c>
      <c r="BF265" s="114">
        <f>IF($K$18&lt;BF$24,0,IF($K$18&gt;BF$25,0,$AY265))</f>
        <v>0</v>
      </c>
      <c r="BG265" s="114">
        <f>IF($K$18&lt;BG$24,0,IF($K$18&gt;BG$25,0,$AZ265))</f>
        <v>0</v>
      </c>
      <c r="BH265" s="114">
        <f>IF($K$18&lt;BH$24,0,IF($K$18&gt;BH$25,0,$BA265))</f>
        <v>0</v>
      </c>
      <c r="BI265" s="110">
        <f>SUM(BB265:BH265)</f>
        <v>0</v>
      </c>
    </row>
    <row r="266" spans="1:61" ht="13" customHeight="1">
      <c r="A266" s="95" t="s">
        <v>339</v>
      </c>
      <c r="B266" s="94">
        <v>6151525005</v>
      </c>
      <c r="C266" s="299" t="s">
        <v>325</v>
      </c>
      <c r="D266" s="314">
        <v>0.22500000000000001</v>
      </c>
      <c r="E266" s="97">
        <v>250</v>
      </c>
      <c r="F266" s="98"/>
      <c r="G266" s="181" t="s">
        <v>88</v>
      </c>
      <c r="H266" s="136" t="s">
        <v>108</v>
      </c>
      <c r="I266" s="196" t="s">
        <v>517</v>
      </c>
      <c r="J266" s="197"/>
      <c r="K266" s="197"/>
      <c r="L266" s="197"/>
      <c r="M266" s="197"/>
      <c r="N266" s="197"/>
      <c r="O266" s="197"/>
      <c r="P266" s="197"/>
      <c r="Q266" s="197"/>
      <c r="R266" s="197"/>
      <c r="S266" s="198"/>
      <c r="T266" s="129"/>
      <c r="U266" s="377"/>
      <c r="V266" s="378"/>
      <c r="W266" s="129"/>
      <c r="X266" s="379"/>
      <c r="Y266" s="380"/>
      <c r="Z266" s="77"/>
      <c r="AA266" s="49"/>
      <c r="AB266" s="82"/>
      <c r="AC266" s="77"/>
      <c r="AD266" s="5">
        <f>SUM(U266,V266,X266,Y266,AB266)</f>
        <v>0</v>
      </c>
      <c r="AE266" s="117"/>
      <c r="AF266" s="117"/>
      <c r="AG266" s="111">
        <f t="shared" si="114"/>
        <v>0</v>
      </c>
      <c r="AH266" s="111"/>
      <c r="AI266" s="111">
        <f t="shared" si="115"/>
        <v>0</v>
      </c>
      <c r="AJ266" s="111"/>
      <c r="AK266" s="111">
        <f t="shared" si="116"/>
        <v>0</v>
      </c>
      <c r="AL266" s="112"/>
      <c r="AM266" s="113">
        <f t="shared" si="117"/>
        <v>0</v>
      </c>
      <c r="AN266" s="111"/>
      <c r="AO266" s="113">
        <f t="shared" si="118"/>
        <v>0</v>
      </c>
      <c r="AP266" s="111"/>
      <c r="AQ266" s="113">
        <f t="shared" si="119"/>
        <v>0</v>
      </c>
      <c r="AU266" s="305"/>
      <c r="AV266" s="305"/>
      <c r="AW266" s="305"/>
      <c r="AX266" s="305"/>
      <c r="AY266" s="114"/>
      <c r="AZ266" s="114"/>
      <c r="BA266" s="114">
        <v>0</v>
      </c>
      <c r="BB266" s="114">
        <f>IF($K$18&lt;BB$24,0,IF($K$18&gt;BB$25,0,$AU266))</f>
        <v>0</v>
      </c>
      <c r="BC266" s="114">
        <f>IF($K$18&lt;BC$24,0,IF($K$18&gt;BC$25,0,$AV266))</f>
        <v>0</v>
      </c>
      <c r="BD266" s="114">
        <f>IF($K$18&lt;BD$24,0,IF($K$18&gt;BD$25,0,$AW266))</f>
        <v>0</v>
      </c>
      <c r="BE266" s="114">
        <f>IF($K$18&lt;BE$24,0,IF($K$18&gt;BE$25,0,$AX266))</f>
        <v>0</v>
      </c>
      <c r="BF266" s="114">
        <f>IF($K$18&lt;BF$24,0,IF($K$18&gt;BF$25,0,$AY266))</f>
        <v>0</v>
      </c>
      <c r="BG266" s="114">
        <f>IF($K$18&lt;BG$24,0,IF($K$18&gt;BG$25,0,$AZ266))</f>
        <v>0</v>
      </c>
      <c r="BH266" s="114">
        <f>IF($K$18&lt;BH$24,0,IF($K$18&gt;BH$25,0,$BA266))</f>
        <v>0</v>
      </c>
      <c r="BI266" s="110">
        <f>SUM(BB266:BH266)</f>
        <v>0</v>
      </c>
    </row>
    <row r="267" spans="1:61" ht="13" customHeight="1">
      <c r="A267" s="95" t="s">
        <v>518</v>
      </c>
      <c r="B267" s="94">
        <v>6156025006</v>
      </c>
      <c r="C267" s="96" t="s">
        <v>519</v>
      </c>
      <c r="D267" s="314">
        <v>0.155</v>
      </c>
      <c r="E267" s="97">
        <v>250</v>
      </c>
      <c r="F267" s="98"/>
      <c r="G267" s="181" t="s">
        <v>74</v>
      </c>
      <c r="H267" s="136" t="s">
        <v>108</v>
      </c>
      <c r="I267" s="196" t="s">
        <v>520</v>
      </c>
      <c r="J267" s="197"/>
      <c r="K267" s="197"/>
      <c r="L267" s="197"/>
      <c r="M267" s="197"/>
      <c r="N267" s="197"/>
      <c r="O267" s="197"/>
      <c r="P267" s="197"/>
      <c r="Q267" s="197"/>
      <c r="R267" s="197"/>
      <c r="S267" s="198"/>
      <c r="T267" s="129"/>
      <c r="U267" s="377"/>
      <c r="V267" s="378"/>
      <c r="W267" s="129"/>
      <c r="X267" s="379"/>
      <c r="Y267" s="380"/>
      <c r="Z267" s="77"/>
      <c r="AA267" s="49"/>
      <c r="AB267" s="82"/>
      <c r="AC267" s="77"/>
      <c r="AD267" s="5">
        <f>SUM(U267,V267,X267,Y267,AB267)</f>
        <v>0</v>
      </c>
      <c r="AE267" s="117"/>
      <c r="AF267" s="117"/>
      <c r="AG267" s="111">
        <f t="shared" si="114"/>
        <v>0</v>
      </c>
      <c r="AH267" s="111"/>
      <c r="AI267" s="111">
        <f t="shared" si="115"/>
        <v>0</v>
      </c>
      <c r="AJ267" s="111"/>
      <c r="AK267" s="111">
        <f t="shared" si="116"/>
        <v>0</v>
      </c>
      <c r="AL267" s="112"/>
      <c r="AM267" s="113">
        <f t="shared" si="117"/>
        <v>0</v>
      </c>
      <c r="AN267" s="111"/>
      <c r="AO267" s="113">
        <f t="shared" si="118"/>
        <v>0</v>
      </c>
      <c r="AP267" s="111"/>
      <c r="AQ267" s="113">
        <f t="shared" si="119"/>
        <v>0</v>
      </c>
      <c r="AU267" s="305"/>
      <c r="AV267" s="305"/>
      <c r="AW267" s="305"/>
      <c r="AX267" s="305"/>
      <c r="AY267" s="114"/>
      <c r="AZ267" s="114"/>
      <c r="BA267" s="114">
        <v>0</v>
      </c>
      <c r="BB267" s="114">
        <f>IF($K$18&lt;BB$24,0,IF($K$18&gt;BB$25,0,$AU267))</f>
        <v>0</v>
      </c>
      <c r="BC267" s="114">
        <f>IF($K$18&lt;BC$24,0,IF($K$18&gt;BC$25,0,$AV267))</f>
        <v>0</v>
      </c>
      <c r="BD267" s="114">
        <f>IF($K$18&lt;BD$24,0,IF($K$18&gt;BD$25,0,$AW267))</f>
        <v>0</v>
      </c>
      <c r="BE267" s="114">
        <f>IF($K$18&lt;BE$24,0,IF($K$18&gt;BE$25,0,$AX267))</f>
        <v>0</v>
      </c>
      <c r="BF267" s="114">
        <f>IF($K$18&lt;BF$24,0,IF($K$18&gt;BF$25,0,$AY267))</f>
        <v>0</v>
      </c>
      <c r="BG267" s="114">
        <f>IF($K$18&lt;BG$24,0,IF($K$18&gt;BG$25,0,$AZ267))</f>
        <v>0</v>
      </c>
      <c r="BH267" s="114">
        <f>IF($K$18&lt;BH$24,0,IF($K$18&gt;BH$25,0,$BA267))</f>
        <v>0</v>
      </c>
      <c r="BI267" s="110">
        <f>SUM(BB267:BH267)</f>
        <v>0</v>
      </c>
    </row>
    <row r="268" spans="1:61" ht="13" customHeight="1">
      <c r="A268" s="138" t="s">
        <v>521</v>
      </c>
      <c r="B268" s="139">
        <v>6152025009</v>
      </c>
      <c r="C268" s="292" t="s">
        <v>325</v>
      </c>
      <c r="D268" s="317">
        <v>0.22</v>
      </c>
      <c r="E268" s="140">
        <v>250</v>
      </c>
      <c r="F268" s="161"/>
      <c r="G268" s="179" t="s">
        <v>74</v>
      </c>
      <c r="H268" s="214" t="s">
        <v>108</v>
      </c>
      <c r="I268" s="211" t="s">
        <v>522</v>
      </c>
      <c r="J268" s="212"/>
      <c r="K268" s="212"/>
      <c r="L268" s="212"/>
      <c r="M268" s="212"/>
      <c r="N268" s="212"/>
      <c r="O268" s="212"/>
      <c r="P268" s="212"/>
      <c r="Q268" s="212"/>
      <c r="R268" s="212"/>
      <c r="S268" s="213"/>
      <c r="T268" s="129"/>
      <c r="U268" s="383"/>
      <c r="V268" s="384"/>
      <c r="W268" s="167"/>
      <c r="X268" s="383"/>
      <c r="Y268" s="384"/>
      <c r="Z268" s="77"/>
      <c r="AA268" s="49"/>
      <c r="AB268" s="82"/>
      <c r="AC268" s="77"/>
      <c r="AD268" s="5">
        <f>SUM(U268,V268,X268,Y268,AB268)</f>
        <v>0</v>
      </c>
      <c r="AE268" s="117"/>
      <c r="AF268" s="117"/>
      <c r="AG268" s="111">
        <f t="shared" si="114"/>
        <v>0</v>
      </c>
      <c r="AH268" s="111"/>
      <c r="AI268" s="111">
        <f t="shared" si="115"/>
        <v>0</v>
      </c>
      <c r="AJ268" s="111"/>
      <c r="AK268" s="111">
        <f t="shared" si="116"/>
        <v>0</v>
      </c>
      <c r="AL268" s="112"/>
      <c r="AM268" s="113">
        <f t="shared" si="117"/>
        <v>0</v>
      </c>
      <c r="AN268" s="111"/>
      <c r="AO268" s="113">
        <f t="shared" si="118"/>
        <v>0</v>
      </c>
      <c r="AP268" s="111"/>
      <c r="AQ268" s="113">
        <f t="shared" si="119"/>
        <v>0</v>
      </c>
      <c r="AU268" s="305"/>
      <c r="AV268" s="305"/>
      <c r="AW268" s="305"/>
      <c r="AX268" s="305"/>
      <c r="AY268" s="114"/>
      <c r="AZ268" s="114"/>
      <c r="BA268" s="114">
        <v>0</v>
      </c>
      <c r="BB268" s="114">
        <f>IF($K$18&lt;BB$24,0,IF($K$18&gt;BB$25,0,$AU268))</f>
        <v>0</v>
      </c>
      <c r="BC268" s="114">
        <f>IF($K$18&lt;BC$24,0,IF($K$18&gt;BC$25,0,$AV268))</f>
        <v>0</v>
      </c>
      <c r="BD268" s="114">
        <f>IF($K$18&lt;BD$24,0,IF($K$18&gt;BD$25,0,$AW268))</f>
        <v>0</v>
      </c>
      <c r="BE268" s="114">
        <f>IF($K$18&lt;BE$24,0,IF($K$18&gt;BE$25,0,$AX268))</f>
        <v>0</v>
      </c>
      <c r="BF268" s="114">
        <f>IF($K$18&lt;BF$24,0,IF($K$18&gt;BF$25,0,$AY268))</f>
        <v>0</v>
      </c>
      <c r="BG268" s="114">
        <f>IF($K$18&lt;BG$24,0,IF($K$18&gt;BG$25,0,$AZ268))</f>
        <v>0</v>
      </c>
      <c r="BH268" s="114">
        <f>IF($K$18&lt;BH$24,0,IF($K$18&gt;BH$25,0,$BA268))</f>
        <v>0</v>
      </c>
      <c r="BI268" s="110">
        <f>SUM(BB268:BH268)</f>
        <v>0</v>
      </c>
    </row>
    <row r="269" spans="1:61" ht="15" customHeight="1">
      <c r="A269" s="326" t="s">
        <v>523</v>
      </c>
      <c r="B269" s="142"/>
      <c r="C269" s="143"/>
      <c r="D269" s="315"/>
      <c r="E269" s="144"/>
      <c r="F269" s="148"/>
      <c r="G269" s="180"/>
      <c r="H269" s="145"/>
      <c r="I269" s="190"/>
      <c r="J269" s="190"/>
      <c r="K269" s="190"/>
      <c r="L269" s="190"/>
      <c r="M269" s="190"/>
      <c r="N269" s="190"/>
      <c r="O269" s="190"/>
      <c r="P269" s="190"/>
      <c r="Q269" s="190"/>
      <c r="R269" s="190"/>
      <c r="S269" s="190"/>
      <c r="T269" s="129"/>
      <c r="U269" s="311"/>
      <c r="V269" s="311"/>
      <c r="W269" s="129"/>
      <c r="X269" s="311"/>
      <c r="Y269" s="312"/>
      <c r="Z269" s="77"/>
      <c r="AA269" s="3"/>
      <c r="AB269" s="137"/>
      <c r="AC269" s="77"/>
      <c r="AD269" s="5">
        <f>SUM(AD270:AD270)</f>
        <v>0</v>
      </c>
      <c r="AE269" s="117"/>
      <c r="AF269" s="117"/>
      <c r="AG269" s="111"/>
      <c r="AH269" s="111"/>
      <c r="AI269" s="111"/>
      <c r="AJ269" s="111"/>
      <c r="AK269" s="111"/>
      <c r="AL269" s="112"/>
      <c r="AM269" s="113"/>
      <c r="AN269" s="111"/>
      <c r="AO269" s="113"/>
      <c r="AP269" s="111"/>
      <c r="AQ269" s="113"/>
      <c r="AU269" s="305"/>
      <c r="AV269" s="305"/>
      <c r="AW269" s="305"/>
      <c r="AX269" s="305"/>
      <c r="AY269" s="114"/>
      <c r="AZ269" s="114"/>
      <c r="BA269" s="114"/>
      <c r="BB269" s="114"/>
      <c r="BC269" s="114"/>
      <c r="BD269" s="114"/>
      <c r="BE269" s="114"/>
      <c r="BF269" s="114"/>
      <c r="BG269" s="114"/>
      <c r="BH269" s="114"/>
      <c r="BI269" s="110"/>
    </row>
    <row r="270" spans="1:61" ht="13" customHeight="1">
      <c r="A270" s="225" t="s">
        <v>524</v>
      </c>
      <c r="B270" s="226">
        <v>6205025005</v>
      </c>
      <c r="C270" s="227" t="s">
        <v>447</v>
      </c>
      <c r="D270" s="321">
        <v>0.125</v>
      </c>
      <c r="E270" s="228">
        <v>250</v>
      </c>
      <c r="F270" s="98"/>
      <c r="G270" s="224" t="s">
        <v>448</v>
      </c>
      <c r="H270" s="229" t="s">
        <v>108</v>
      </c>
      <c r="I270" s="286" t="s">
        <v>525</v>
      </c>
      <c r="J270" s="287"/>
      <c r="K270" s="287"/>
      <c r="L270" s="287"/>
      <c r="M270" s="287"/>
      <c r="N270" s="287"/>
      <c r="O270" s="287"/>
      <c r="P270" s="287"/>
      <c r="Q270" s="287"/>
      <c r="R270" s="287"/>
      <c r="S270" s="288"/>
      <c r="T270" s="129"/>
      <c r="U270" s="474"/>
      <c r="V270" s="475"/>
      <c r="W270" s="129"/>
      <c r="X270" s="462"/>
      <c r="Y270" s="463"/>
      <c r="Z270" s="77"/>
      <c r="AA270" s="49"/>
      <c r="AB270" s="82"/>
      <c r="AC270" s="77"/>
      <c r="AD270" s="5">
        <f>SUM(U270,V270,X270,Y270,AB270)</f>
        <v>0</v>
      </c>
      <c r="AE270" s="117"/>
      <c r="AF270" s="117"/>
      <c r="AG270" s="111">
        <f t="shared" si="114"/>
        <v>0</v>
      </c>
      <c r="AH270" s="111"/>
      <c r="AI270" s="111">
        <f t="shared" si="115"/>
        <v>0</v>
      </c>
      <c r="AJ270" s="111"/>
      <c r="AK270" s="111">
        <f t="shared" si="116"/>
        <v>0</v>
      </c>
      <c r="AL270" s="112"/>
      <c r="AM270" s="113">
        <f t="shared" si="117"/>
        <v>0</v>
      </c>
      <c r="AN270" s="111"/>
      <c r="AO270" s="113">
        <f t="shared" si="118"/>
        <v>0</v>
      </c>
      <c r="AP270" s="111"/>
      <c r="AQ270" s="113">
        <f t="shared" si="119"/>
        <v>0</v>
      </c>
      <c r="AU270" s="305"/>
      <c r="AV270" s="305"/>
      <c r="AW270" s="305"/>
      <c r="AX270" s="305"/>
      <c r="AY270" s="114"/>
      <c r="AZ270" s="114"/>
      <c r="BA270" s="114">
        <v>0</v>
      </c>
      <c r="BB270" s="114">
        <f>IF($K$18&lt;BB$24,0,IF($K$18&gt;BB$25,0,$AU270))</f>
        <v>0</v>
      </c>
      <c r="BC270" s="114">
        <f>IF($K$18&lt;BC$24,0,IF($K$18&gt;BC$25,0,$AV270))</f>
        <v>0</v>
      </c>
      <c r="BD270" s="114">
        <f>IF($K$18&lt;BD$24,0,IF($K$18&gt;BD$25,0,$AW270))</f>
        <v>0</v>
      </c>
      <c r="BE270" s="114">
        <f>IF($K$18&lt;BE$24,0,IF($K$18&gt;BE$25,0,$AX270))</f>
        <v>0</v>
      </c>
      <c r="BF270" s="114">
        <f>IF($K$18&lt;BF$24,0,IF($K$18&gt;BF$25,0,$AY270))</f>
        <v>0</v>
      </c>
      <c r="BG270" s="114">
        <f>IF($K$18&lt;BG$24,0,IF($K$18&gt;BG$25,0,$AZ270))</f>
        <v>0</v>
      </c>
      <c r="BH270" s="114">
        <f>IF($K$18&lt;BH$24,0,IF($K$18&gt;BH$25,0,$BA270))</f>
        <v>0</v>
      </c>
      <c r="BI270" s="110">
        <f>SUM(BB270:BH270)</f>
        <v>0</v>
      </c>
    </row>
    <row r="271" spans="1:61" ht="15" customHeight="1">
      <c r="A271" s="326" t="s">
        <v>526</v>
      </c>
      <c r="B271" s="142"/>
      <c r="C271" s="143"/>
      <c r="D271" s="315"/>
      <c r="E271" s="144"/>
      <c r="F271" s="148"/>
      <c r="G271" s="180"/>
      <c r="H271" s="145"/>
      <c r="I271" s="190"/>
      <c r="J271" s="190"/>
      <c r="K271" s="190"/>
      <c r="L271" s="190"/>
      <c r="M271" s="190"/>
      <c r="N271" s="190"/>
      <c r="O271" s="190"/>
      <c r="P271" s="190"/>
      <c r="Q271" s="190"/>
      <c r="R271" s="190"/>
      <c r="S271" s="190"/>
      <c r="T271" s="129"/>
      <c r="U271" s="311"/>
      <c r="V271" s="311"/>
      <c r="W271" s="129"/>
      <c r="X271" s="311"/>
      <c r="Y271" s="312"/>
      <c r="Z271" s="77"/>
      <c r="AA271" s="3"/>
      <c r="AB271" s="137"/>
      <c r="AC271" s="77"/>
      <c r="AD271" s="5">
        <f>SUM(AD272:AD272)</f>
        <v>0</v>
      </c>
      <c r="AE271" s="117"/>
      <c r="AF271" s="117"/>
      <c r="AG271" s="111"/>
      <c r="AH271" s="111"/>
      <c r="AI271" s="111"/>
      <c r="AJ271" s="111"/>
      <c r="AK271" s="111"/>
      <c r="AL271" s="112"/>
      <c r="AM271" s="113"/>
      <c r="AN271" s="111"/>
      <c r="AO271" s="113"/>
      <c r="AP271" s="111"/>
      <c r="AQ271" s="113"/>
      <c r="AU271" s="305"/>
      <c r="AV271" s="305"/>
      <c r="AW271" s="305"/>
      <c r="AX271" s="305"/>
      <c r="AY271" s="114"/>
      <c r="AZ271" s="114"/>
      <c r="BA271" s="114"/>
      <c r="BB271" s="114"/>
      <c r="BC271" s="114"/>
      <c r="BD271" s="114"/>
      <c r="BE271" s="114"/>
      <c r="BF271" s="114"/>
      <c r="BG271" s="114"/>
      <c r="BH271" s="114"/>
      <c r="BI271" s="110"/>
    </row>
    <row r="272" spans="1:61" ht="13" customHeight="1">
      <c r="A272" s="225" t="s">
        <v>527</v>
      </c>
      <c r="B272" s="226">
        <v>6145010014</v>
      </c>
      <c r="C272" s="227" t="s">
        <v>528</v>
      </c>
      <c r="D272" s="321">
        <v>0.76</v>
      </c>
      <c r="E272" s="228">
        <v>100</v>
      </c>
      <c r="F272" s="98"/>
      <c r="G272" s="224" t="s">
        <v>135</v>
      </c>
      <c r="H272" s="229" t="s">
        <v>121</v>
      </c>
      <c r="I272" s="286" t="s">
        <v>529</v>
      </c>
      <c r="J272" s="287"/>
      <c r="K272" s="287"/>
      <c r="L272" s="287"/>
      <c r="M272" s="287"/>
      <c r="N272" s="287"/>
      <c r="O272" s="287"/>
      <c r="P272" s="287"/>
      <c r="Q272" s="287"/>
      <c r="R272" s="287"/>
      <c r="S272" s="288"/>
      <c r="T272" s="129"/>
      <c r="U272" s="474"/>
      <c r="V272" s="475"/>
      <c r="W272" s="129"/>
      <c r="X272" s="462"/>
      <c r="Y272" s="463"/>
      <c r="Z272" s="77"/>
      <c r="AA272" s="49"/>
      <c r="AB272" s="82"/>
      <c r="AC272" s="77"/>
      <c r="AD272" s="5">
        <f>SUM(U272,V272,X272,Y272,AB272)</f>
        <v>0</v>
      </c>
      <c r="AE272" s="117"/>
      <c r="AF272" s="117"/>
      <c r="AG272" s="111">
        <f t="shared" si="114"/>
        <v>0</v>
      </c>
      <c r="AH272" s="111"/>
      <c r="AI272" s="111">
        <f t="shared" si="115"/>
        <v>0</v>
      </c>
      <c r="AJ272" s="111"/>
      <c r="AK272" s="111">
        <f t="shared" si="116"/>
        <v>0</v>
      </c>
      <c r="AL272" s="112"/>
      <c r="AM272" s="113">
        <f t="shared" si="117"/>
        <v>0</v>
      </c>
      <c r="AN272" s="111"/>
      <c r="AO272" s="113">
        <f t="shared" si="118"/>
        <v>0</v>
      </c>
      <c r="AP272" s="111"/>
      <c r="AQ272" s="113">
        <f t="shared" si="119"/>
        <v>0</v>
      </c>
      <c r="AU272" s="305"/>
      <c r="AV272" s="305"/>
      <c r="AW272" s="305"/>
      <c r="AX272" s="305"/>
      <c r="AY272" s="114"/>
      <c r="AZ272" s="114"/>
      <c r="BA272" s="114">
        <v>0</v>
      </c>
      <c r="BB272" s="114">
        <f>IF($K$18&lt;BB$24,0,IF($K$18&gt;BB$25,0,$AU272))</f>
        <v>0</v>
      </c>
      <c r="BC272" s="114">
        <f>IF($K$18&lt;BC$24,0,IF($K$18&gt;BC$25,0,$AV272))</f>
        <v>0</v>
      </c>
      <c r="BD272" s="114">
        <f>IF($K$18&lt;BD$24,0,IF($K$18&gt;BD$25,0,$AW272))</f>
        <v>0</v>
      </c>
      <c r="BE272" s="114">
        <f>IF($K$18&lt;BE$24,0,IF($K$18&gt;BE$25,0,$AX272))</f>
        <v>0</v>
      </c>
      <c r="BF272" s="114">
        <f>IF($K$18&lt;BF$24,0,IF($K$18&gt;BF$25,0,$AY272))</f>
        <v>0</v>
      </c>
      <c r="BG272" s="114">
        <f>IF($K$18&lt;BG$24,0,IF($K$18&gt;BG$25,0,$AZ272))</f>
        <v>0</v>
      </c>
      <c r="BH272" s="114">
        <f>IF($K$18&lt;BH$24,0,IF($K$18&gt;BH$25,0,$BA272))</f>
        <v>0</v>
      </c>
      <c r="BI272" s="110">
        <f>SUM(BB272:BH272)</f>
        <v>0</v>
      </c>
    </row>
    <row r="273" spans="1:61" ht="15" customHeight="1">
      <c r="A273" s="326" t="s">
        <v>530</v>
      </c>
      <c r="B273" s="142"/>
      <c r="C273" s="143"/>
      <c r="D273" s="315"/>
      <c r="E273" s="144"/>
      <c r="F273" s="148"/>
      <c r="G273" s="180"/>
      <c r="H273" s="145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29"/>
      <c r="U273" s="311"/>
      <c r="V273" s="311"/>
      <c r="W273" s="129"/>
      <c r="X273" s="311"/>
      <c r="Y273" s="312"/>
      <c r="Z273" s="77"/>
      <c r="AA273" s="3"/>
      <c r="AB273" s="137"/>
      <c r="AC273" s="77"/>
      <c r="AD273" s="5">
        <f>SUM(AD274:AD275)</f>
        <v>0</v>
      </c>
      <c r="AE273" s="117"/>
      <c r="AF273" s="117"/>
      <c r="AG273" s="111"/>
      <c r="AH273" s="111"/>
      <c r="AI273" s="111"/>
      <c r="AJ273" s="111"/>
      <c r="AK273" s="111"/>
      <c r="AL273" s="112"/>
      <c r="AM273" s="113"/>
      <c r="AN273" s="111"/>
      <c r="AO273" s="113"/>
      <c r="AP273" s="111"/>
      <c r="AQ273" s="113"/>
      <c r="AU273" s="305"/>
      <c r="AV273" s="305"/>
      <c r="AW273" s="305"/>
      <c r="AX273" s="305"/>
      <c r="AY273" s="114"/>
      <c r="AZ273" s="114"/>
      <c r="BA273" s="114"/>
      <c r="BB273" s="114"/>
      <c r="BC273" s="114"/>
      <c r="BD273" s="114"/>
      <c r="BE273" s="114"/>
      <c r="BF273" s="114"/>
      <c r="BG273" s="114"/>
      <c r="BH273" s="114"/>
      <c r="BI273" s="110"/>
    </row>
    <row r="274" spans="1:61" ht="13" customHeight="1">
      <c r="A274" s="171" t="s">
        <v>531</v>
      </c>
      <c r="B274" s="172">
        <v>6214025008</v>
      </c>
      <c r="C274" s="166" t="s">
        <v>479</v>
      </c>
      <c r="D274" s="313">
        <v>0.185</v>
      </c>
      <c r="E274" s="173">
        <v>250</v>
      </c>
      <c r="F274" s="98"/>
      <c r="G274" s="178" t="s">
        <v>74</v>
      </c>
      <c r="H274" s="174" t="s">
        <v>108</v>
      </c>
      <c r="I274" s="186" t="s">
        <v>532</v>
      </c>
      <c r="J274" s="187"/>
      <c r="K274" s="187"/>
      <c r="L274" s="187"/>
      <c r="M274" s="187"/>
      <c r="N274" s="187"/>
      <c r="O274" s="187"/>
      <c r="P274" s="187"/>
      <c r="Q274" s="187"/>
      <c r="R274" s="187"/>
      <c r="S274" s="188"/>
      <c r="T274" s="129"/>
      <c r="U274" s="381"/>
      <c r="V274" s="382"/>
      <c r="W274" s="129"/>
      <c r="X274" s="392"/>
      <c r="Y274" s="393"/>
      <c r="Z274" s="77"/>
      <c r="AA274" s="49"/>
      <c r="AB274" s="82"/>
      <c r="AC274" s="77"/>
      <c r="AD274" s="5">
        <f>SUM(U274,V274,X274,Y274,AB274)</f>
        <v>0</v>
      </c>
      <c r="AE274" s="117"/>
      <c r="AF274" s="117"/>
      <c r="AG274" s="111">
        <f t="shared" si="114"/>
        <v>0</v>
      </c>
      <c r="AH274" s="111"/>
      <c r="AI274" s="111">
        <f>X274*E274</f>
        <v>0</v>
      </c>
      <c r="AJ274" s="111"/>
      <c r="AK274" s="111">
        <f t="shared" si="116"/>
        <v>0</v>
      </c>
      <c r="AL274" s="112"/>
      <c r="AM274" s="113">
        <f t="shared" si="117"/>
        <v>0</v>
      </c>
      <c r="AN274" s="111"/>
      <c r="AO274" s="113">
        <f>(X274*E274)*D274</f>
        <v>0</v>
      </c>
      <c r="AP274" s="111"/>
      <c r="AQ274" s="113">
        <f t="shared" si="119"/>
        <v>0</v>
      </c>
      <c r="AU274" s="305"/>
      <c r="AV274" s="305"/>
      <c r="AW274" s="305"/>
      <c r="AX274" s="305"/>
      <c r="AY274" s="114"/>
      <c r="AZ274" s="114"/>
      <c r="BA274" s="114">
        <v>0</v>
      </c>
      <c r="BB274" s="114">
        <f>IF($K$18&lt;BB$24,0,IF($K$18&gt;BB$25,0,$AU274))</f>
        <v>0</v>
      </c>
      <c r="BC274" s="114">
        <f>IF($K$18&lt;BC$24,0,IF($K$18&gt;BC$25,0,$AV274))</f>
        <v>0</v>
      </c>
      <c r="BD274" s="114">
        <f>IF($K$18&lt;BD$24,0,IF($K$18&gt;BD$25,0,$AW274))</f>
        <v>0</v>
      </c>
      <c r="BE274" s="114">
        <f>IF($K$18&lt;BE$24,0,IF($K$18&gt;BE$25,0,$AX274))</f>
        <v>0</v>
      </c>
      <c r="BF274" s="114">
        <f>IF($K$18&lt;BF$24,0,IF($K$18&gt;BF$25,0,$AY274))</f>
        <v>0</v>
      </c>
      <c r="BG274" s="114">
        <f>IF($K$18&lt;BG$24,0,IF($K$18&gt;BG$25,0,$AZ274))</f>
        <v>0</v>
      </c>
      <c r="BH274" s="114">
        <f>IF($K$18&lt;BH$24,0,IF($K$18&gt;BH$25,0,$BA274))</f>
        <v>0</v>
      </c>
      <c r="BI274" s="110">
        <f>SUM(BB274:BH274)</f>
        <v>0</v>
      </c>
    </row>
    <row r="275" spans="1:61" ht="13" customHeight="1">
      <c r="A275" s="138" t="s">
        <v>533</v>
      </c>
      <c r="B275" s="139">
        <v>6214225005</v>
      </c>
      <c r="C275" s="165" t="s">
        <v>479</v>
      </c>
      <c r="D275" s="317">
        <v>0.2</v>
      </c>
      <c r="E275" s="140">
        <v>250</v>
      </c>
      <c r="F275" s="98"/>
      <c r="G275" s="179" t="s">
        <v>74</v>
      </c>
      <c r="H275" s="214" t="s">
        <v>108</v>
      </c>
      <c r="I275" s="211" t="s">
        <v>534</v>
      </c>
      <c r="J275" s="212"/>
      <c r="K275" s="212"/>
      <c r="L275" s="212"/>
      <c r="M275" s="212"/>
      <c r="N275" s="212"/>
      <c r="O275" s="212"/>
      <c r="P275" s="212"/>
      <c r="Q275" s="212"/>
      <c r="R275" s="212"/>
      <c r="S275" s="213"/>
      <c r="T275" s="129"/>
      <c r="U275" s="390"/>
      <c r="V275" s="391"/>
      <c r="W275" s="129"/>
      <c r="X275" s="383"/>
      <c r="Y275" s="384"/>
      <c r="Z275" s="77"/>
      <c r="AA275" s="49"/>
      <c r="AB275" s="82"/>
      <c r="AC275" s="77"/>
      <c r="AD275" s="5">
        <f>SUM(U275,V275,X275,Y275,AB275)</f>
        <v>0</v>
      </c>
      <c r="AE275" s="117"/>
      <c r="AF275" s="117"/>
      <c r="AG275" s="111">
        <f t="shared" si="114"/>
        <v>0</v>
      </c>
      <c r="AH275" s="111"/>
      <c r="AI275" s="111">
        <f>X275*E275</f>
        <v>0</v>
      </c>
      <c r="AJ275" s="111"/>
      <c r="AK275" s="111">
        <f t="shared" si="116"/>
        <v>0</v>
      </c>
      <c r="AL275" s="112"/>
      <c r="AM275" s="113">
        <f t="shared" si="117"/>
        <v>0</v>
      </c>
      <c r="AN275" s="111"/>
      <c r="AO275" s="113">
        <f>(X275*E275)*D275</f>
        <v>0</v>
      </c>
      <c r="AP275" s="111"/>
      <c r="AQ275" s="113">
        <f t="shared" si="119"/>
        <v>0</v>
      </c>
      <c r="AU275" s="305"/>
      <c r="AV275" s="305"/>
      <c r="AW275" s="305"/>
      <c r="AX275" s="305"/>
      <c r="AY275" s="114"/>
      <c r="AZ275" s="114"/>
      <c r="BA275" s="114">
        <v>0</v>
      </c>
      <c r="BB275" s="114">
        <f>IF($K$18&lt;BB$24,0,IF($K$18&gt;BB$25,0,$AU275))</f>
        <v>0</v>
      </c>
      <c r="BC275" s="114">
        <f>IF($K$18&lt;BC$24,0,IF($K$18&gt;BC$25,0,$AV275))</f>
        <v>0</v>
      </c>
      <c r="BD275" s="114">
        <f>IF($K$18&lt;BD$24,0,IF($K$18&gt;BD$25,0,$AW275))</f>
        <v>0</v>
      </c>
      <c r="BE275" s="114">
        <f>IF($K$18&lt;BE$24,0,IF($K$18&gt;BE$25,0,$AX275))</f>
        <v>0</v>
      </c>
      <c r="BF275" s="114">
        <f>IF($K$18&lt;BF$24,0,IF($K$18&gt;BF$25,0,$AY275))</f>
        <v>0</v>
      </c>
      <c r="BG275" s="114">
        <f>IF($K$18&lt;BG$24,0,IF($K$18&gt;BG$25,0,$AZ275))</f>
        <v>0</v>
      </c>
      <c r="BH275" s="114">
        <f>IF($K$18&lt;BH$24,0,IF($K$18&gt;BH$25,0,$BA275))</f>
        <v>0</v>
      </c>
      <c r="BI275" s="110">
        <f>SUM(BB275:BH275)</f>
        <v>0</v>
      </c>
    </row>
    <row r="276" spans="1:61" ht="13" customHeight="1">
      <c r="A276" s="327"/>
      <c r="B276" s="216"/>
      <c r="C276" s="217"/>
      <c r="D276" s="218"/>
      <c r="E276" s="219"/>
      <c r="F276" s="148"/>
      <c r="G276" s="221"/>
      <c r="H276" s="222"/>
      <c r="I276" s="223"/>
      <c r="J276" s="223"/>
      <c r="K276" s="223"/>
      <c r="L276" s="223"/>
      <c r="M276" s="223"/>
      <c r="N276" s="223"/>
      <c r="O276" s="223"/>
      <c r="P276" s="223"/>
      <c r="Q276" s="223"/>
      <c r="R276" s="223"/>
      <c r="S276" s="223"/>
      <c r="T276" s="129"/>
      <c r="U276" s="289"/>
      <c r="V276" s="289"/>
      <c r="W276" s="129"/>
      <c r="X276" s="290"/>
      <c r="Y276" s="312"/>
      <c r="Z276" s="77"/>
      <c r="AA276" s="3"/>
      <c r="AB276" s="77"/>
      <c r="AC276" s="77"/>
      <c r="AD276" s="5">
        <v>1</v>
      </c>
      <c r="AE276" s="117"/>
      <c r="AF276" s="117"/>
      <c r="AG276" s="111"/>
      <c r="AH276" s="111"/>
      <c r="AI276" s="111"/>
      <c r="AJ276" s="111"/>
      <c r="AK276" s="111"/>
      <c r="AL276" s="112"/>
      <c r="AM276" s="113"/>
      <c r="AN276" s="111"/>
      <c r="AO276" s="113"/>
      <c r="AP276" s="111"/>
      <c r="AQ276" s="113"/>
      <c r="AU276" s="305"/>
      <c r="AV276" s="305"/>
      <c r="AW276" s="305"/>
      <c r="AX276" s="305"/>
      <c r="AY276" s="114"/>
      <c r="AZ276" s="114"/>
      <c r="BA276" s="114"/>
      <c r="BB276" s="114"/>
      <c r="BC276" s="114"/>
      <c r="BD276" s="114"/>
      <c r="BE276" s="114"/>
      <c r="BF276" s="114"/>
      <c r="BG276" s="114"/>
      <c r="BH276" s="114"/>
      <c r="BI276" s="110"/>
    </row>
    <row r="277" spans="1:61" ht="13">
      <c r="A277" s="387" t="s">
        <v>535</v>
      </c>
      <c r="B277" s="388"/>
      <c r="C277" s="388"/>
      <c r="D277" s="388"/>
      <c r="E277" s="388"/>
      <c r="F277" s="388"/>
      <c r="G277" s="388"/>
      <c r="H277" s="388"/>
      <c r="I277" s="388"/>
      <c r="J277" s="388"/>
      <c r="K277" s="388"/>
      <c r="L277" s="388"/>
      <c r="M277" s="388"/>
      <c r="N277" s="388"/>
      <c r="O277" s="388"/>
      <c r="P277" s="388"/>
      <c r="Q277" s="388"/>
      <c r="R277" s="388"/>
      <c r="S277" s="388"/>
      <c r="T277" s="388"/>
      <c r="U277" s="388"/>
      <c r="V277" s="388"/>
      <c r="W277" s="388"/>
      <c r="X277" s="388"/>
      <c r="Y277" s="389"/>
      <c r="AD277" s="12">
        <v>1</v>
      </c>
      <c r="AF277" s="35"/>
    </row>
    <row r="278" spans="1:61">
      <c r="A278" s="374"/>
      <c r="B278" s="375"/>
      <c r="C278" s="375"/>
      <c r="D278" s="375"/>
      <c r="E278" s="375"/>
      <c r="F278" s="375"/>
      <c r="G278" s="375"/>
      <c r="H278" s="375"/>
      <c r="I278" s="375"/>
      <c r="J278" s="375"/>
      <c r="K278" s="375"/>
      <c r="L278" s="375"/>
      <c r="M278" s="375"/>
      <c r="N278" s="375"/>
      <c r="O278" s="375"/>
      <c r="P278" s="375"/>
      <c r="Q278" s="375"/>
      <c r="R278" s="375"/>
      <c r="S278" s="375"/>
      <c r="T278" s="375"/>
      <c r="U278" s="375"/>
      <c r="V278" s="375"/>
      <c r="W278" s="375"/>
      <c r="X278" s="375"/>
      <c r="Y278" s="376"/>
      <c r="AD278" s="12">
        <v>1</v>
      </c>
      <c r="AF278" s="35"/>
    </row>
    <row r="279" spans="1:61">
      <c r="A279" s="374"/>
      <c r="B279" s="375"/>
      <c r="C279" s="375"/>
      <c r="D279" s="375"/>
      <c r="E279" s="375"/>
      <c r="F279" s="375"/>
      <c r="G279" s="375"/>
      <c r="H279" s="375"/>
      <c r="I279" s="375"/>
      <c r="J279" s="375"/>
      <c r="K279" s="375"/>
      <c r="L279" s="375"/>
      <c r="M279" s="375"/>
      <c r="N279" s="375"/>
      <c r="O279" s="375"/>
      <c r="P279" s="375"/>
      <c r="Q279" s="375"/>
      <c r="R279" s="375"/>
      <c r="S279" s="375"/>
      <c r="T279" s="375"/>
      <c r="U279" s="375"/>
      <c r="V279" s="375"/>
      <c r="W279" s="375"/>
      <c r="X279" s="375"/>
      <c r="Y279" s="376"/>
      <c r="AD279" s="12">
        <v>1</v>
      </c>
      <c r="AF279" s="35"/>
    </row>
    <row r="280" spans="1:61">
      <c r="A280" s="374"/>
      <c r="B280" s="375"/>
      <c r="C280" s="375"/>
      <c r="D280" s="375"/>
      <c r="E280" s="375"/>
      <c r="F280" s="375"/>
      <c r="G280" s="375"/>
      <c r="H280" s="375"/>
      <c r="I280" s="375"/>
      <c r="J280" s="375"/>
      <c r="K280" s="375"/>
      <c r="L280" s="375"/>
      <c r="M280" s="375"/>
      <c r="N280" s="375"/>
      <c r="O280" s="375"/>
      <c r="P280" s="375"/>
      <c r="Q280" s="375"/>
      <c r="R280" s="375"/>
      <c r="S280" s="375"/>
      <c r="T280" s="375"/>
      <c r="U280" s="375"/>
      <c r="V280" s="375"/>
      <c r="W280" s="375"/>
      <c r="X280" s="375"/>
      <c r="Y280" s="376"/>
      <c r="AD280" s="12">
        <v>1</v>
      </c>
      <c r="AF280" s="35"/>
    </row>
    <row r="293" spans="2:18" ht="18.5">
      <c r="B293" s="99"/>
    </row>
    <row r="299" spans="2:18" ht="18.5">
      <c r="C299" s="100"/>
    </row>
    <row r="304" spans="2:18" ht="18.5">
      <c r="R304" s="100"/>
    </row>
    <row r="310" spans="15:18" ht="18.5">
      <c r="Q310" s="101"/>
      <c r="R310" s="101"/>
    </row>
    <row r="314" spans="15:18" ht="18.5">
      <c r="O314" s="101"/>
    </row>
  </sheetData>
  <sheetProtection algorithmName="SHA-512" hashValue="MU3JgodNMoYBqD4XNmRDg93RUby8ZDhoZWN9Umot+RG/I1rogXrzagHe+7XLcqpUqEaDRi0hSeGX+k5ViiWwWA==" saltValue="g/IhX6nE5k0KjsbZhs3bzw==" spinCount="100000" sheet="1" autoFilter="0"/>
  <autoFilter ref="AD1:AD298" xr:uid="{00000000-0001-0000-0000-000000000000}"/>
  <customSheetViews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E33D864D-D171-434B-A006-DA37990BAD67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F83CDF41-F147-42AA-ADE4-A72E0D6D856B}"/>
    </customSheetView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A955A1FD-0AB2-43E9-AAB8-0931FA5FB9F8}"/>
    </customSheetView>
  </customSheetViews>
  <mergeCells count="452">
    <mergeCell ref="U266:V266"/>
    <mergeCell ref="X266:Y266"/>
    <mergeCell ref="U254:V254"/>
    <mergeCell ref="X254:Y254"/>
    <mergeCell ref="U255:V255"/>
    <mergeCell ref="X255:Y255"/>
    <mergeCell ref="U256:V256"/>
    <mergeCell ref="X256:Y256"/>
    <mergeCell ref="U257:V257"/>
    <mergeCell ref="X257:Y257"/>
    <mergeCell ref="U259:V259"/>
    <mergeCell ref="X259:Y259"/>
    <mergeCell ref="U260:V260"/>
    <mergeCell ref="X260:Y260"/>
    <mergeCell ref="U262:V262"/>
    <mergeCell ref="X262:Y262"/>
    <mergeCell ref="U263:V263"/>
    <mergeCell ref="X263:Y263"/>
    <mergeCell ref="U265:V265"/>
    <mergeCell ref="X265:Y265"/>
    <mergeCell ref="U274:V274"/>
    <mergeCell ref="X274:Y274"/>
    <mergeCell ref="U275:V275"/>
    <mergeCell ref="X275:Y275"/>
    <mergeCell ref="U267:V267"/>
    <mergeCell ref="X267:Y267"/>
    <mergeCell ref="U268:V268"/>
    <mergeCell ref="X268:Y268"/>
    <mergeCell ref="U270:V270"/>
    <mergeCell ref="X270:Y270"/>
    <mergeCell ref="U272:V272"/>
    <mergeCell ref="X272:Y272"/>
    <mergeCell ref="U246:V246"/>
    <mergeCell ref="X246:Y246"/>
    <mergeCell ref="U248:V248"/>
    <mergeCell ref="X248:Y248"/>
    <mergeCell ref="U249:V249"/>
    <mergeCell ref="X249:Y249"/>
    <mergeCell ref="U251:V251"/>
    <mergeCell ref="X251:Y251"/>
    <mergeCell ref="U252:V252"/>
    <mergeCell ref="X252:Y252"/>
    <mergeCell ref="U231:V231"/>
    <mergeCell ref="X231:Y231"/>
    <mergeCell ref="U232:V232"/>
    <mergeCell ref="X232:Y232"/>
    <mergeCell ref="U242:V242"/>
    <mergeCell ref="X242:Y242"/>
    <mergeCell ref="U243:V243"/>
    <mergeCell ref="X243:Y243"/>
    <mergeCell ref="U245:V245"/>
    <mergeCell ref="X245:Y245"/>
    <mergeCell ref="U235:V235"/>
    <mergeCell ref="U236:V236"/>
    <mergeCell ref="U238:V238"/>
    <mergeCell ref="U237:V237"/>
    <mergeCell ref="X236:Y236"/>
    <mergeCell ref="X238:Y238"/>
    <mergeCell ref="X235:Y235"/>
    <mergeCell ref="X237:Y237"/>
    <mergeCell ref="U225:V225"/>
    <mergeCell ref="X225:Y225"/>
    <mergeCell ref="U226:V226"/>
    <mergeCell ref="X226:Y226"/>
    <mergeCell ref="U227:V227"/>
    <mergeCell ref="X227:Y227"/>
    <mergeCell ref="U229:V229"/>
    <mergeCell ref="X229:Y229"/>
    <mergeCell ref="U230:V230"/>
    <mergeCell ref="X230:Y230"/>
    <mergeCell ref="U209:V209"/>
    <mergeCell ref="X209:Y209"/>
    <mergeCell ref="U210:V210"/>
    <mergeCell ref="X210:Y210"/>
    <mergeCell ref="U224:V224"/>
    <mergeCell ref="X224:Y224"/>
    <mergeCell ref="U216:V216"/>
    <mergeCell ref="U217:V217"/>
    <mergeCell ref="U218:V218"/>
    <mergeCell ref="X216:Y216"/>
    <mergeCell ref="X215:Y215"/>
    <mergeCell ref="U220:V220"/>
    <mergeCell ref="X220:Y220"/>
    <mergeCell ref="U219:V219"/>
    <mergeCell ref="X219:Y219"/>
    <mergeCell ref="U213:V213"/>
    <mergeCell ref="U214:V214"/>
    <mergeCell ref="X218:Y218"/>
    <mergeCell ref="X217:Y217"/>
    <mergeCell ref="U215:V215"/>
    <mergeCell ref="X213:Y213"/>
    <mergeCell ref="X214:Y214"/>
    <mergeCell ref="U202:V202"/>
    <mergeCell ref="X202:Y202"/>
    <mergeCell ref="U204:V204"/>
    <mergeCell ref="X204:Y204"/>
    <mergeCell ref="U205:V205"/>
    <mergeCell ref="X205:Y205"/>
    <mergeCell ref="U206:V206"/>
    <mergeCell ref="X206:Y206"/>
    <mergeCell ref="U208:V208"/>
    <mergeCell ref="X208:Y208"/>
    <mergeCell ref="U194:V194"/>
    <mergeCell ref="X194:Y194"/>
    <mergeCell ref="U196:V196"/>
    <mergeCell ref="X196:Y196"/>
    <mergeCell ref="U198:V198"/>
    <mergeCell ref="X198:Y198"/>
    <mergeCell ref="U200:V200"/>
    <mergeCell ref="X200:Y200"/>
    <mergeCell ref="U201:V201"/>
    <mergeCell ref="X201:Y201"/>
    <mergeCell ref="U199:V199"/>
    <mergeCell ref="X199:Y199"/>
    <mergeCell ref="U195:V195"/>
    <mergeCell ref="X195:Y195"/>
    <mergeCell ref="U187:V187"/>
    <mergeCell ref="X187:Y187"/>
    <mergeCell ref="U189:V189"/>
    <mergeCell ref="X189:Y189"/>
    <mergeCell ref="U190:V190"/>
    <mergeCell ref="X190:Y190"/>
    <mergeCell ref="U192:V192"/>
    <mergeCell ref="X192:Y192"/>
    <mergeCell ref="U193:V193"/>
    <mergeCell ref="X193:Y193"/>
    <mergeCell ref="U188:V188"/>
    <mergeCell ref="X188:Y188"/>
    <mergeCell ref="U181:V181"/>
    <mergeCell ref="X181:Y181"/>
    <mergeCell ref="U182:V182"/>
    <mergeCell ref="X182:Y182"/>
    <mergeCell ref="U183:V183"/>
    <mergeCell ref="X183:Y183"/>
    <mergeCell ref="U184:V184"/>
    <mergeCell ref="X184:Y184"/>
    <mergeCell ref="U186:V186"/>
    <mergeCell ref="X186:Y186"/>
    <mergeCell ref="U177:V177"/>
    <mergeCell ref="X177:Y177"/>
    <mergeCell ref="U178:V178"/>
    <mergeCell ref="X178:Y178"/>
    <mergeCell ref="U179:V179"/>
    <mergeCell ref="X179:Y179"/>
    <mergeCell ref="U172:V172"/>
    <mergeCell ref="X172:Y172"/>
    <mergeCell ref="U173:V173"/>
    <mergeCell ref="X173:Y173"/>
    <mergeCell ref="U175:V175"/>
    <mergeCell ref="X175:Y175"/>
    <mergeCell ref="U169:V169"/>
    <mergeCell ref="X169:Y169"/>
    <mergeCell ref="U170:V170"/>
    <mergeCell ref="X170:Y170"/>
    <mergeCell ref="U171:V171"/>
    <mergeCell ref="X171:Y171"/>
    <mergeCell ref="U174:V174"/>
    <mergeCell ref="X174:Y174"/>
    <mergeCell ref="U176:V176"/>
    <mergeCell ref="X176:Y176"/>
    <mergeCell ref="U162:V162"/>
    <mergeCell ref="X162:Y162"/>
    <mergeCell ref="U163:V163"/>
    <mergeCell ref="X163:Y163"/>
    <mergeCell ref="U164:V164"/>
    <mergeCell ref="X164:Y164"/>
    <mergeCell ref="U165:V165"/>
    <mergeCell ref="X165:Y165"/>
    <mergeCell ref="U167:V167"/>
    <mergeCell ref="X167:Y167"/>
    <mergeCell ref="U153:V153"/>
    <mergeCell ref="X153:Y153"/>
    <mergeCell ref="U154:V154"/>
    <mergeCell ref="X154:Y154"/>
    <mergeCell ref="U158:V158"/>
    <mergeCell ref="X158:Y158"/>
    <mergeCell ref="U146:V146"/>
    <mergeCell ref="X146:Y146"/>
    <mergeCell ref="U148:V148"/>
    <mergeCell ref="X148:Y148"/>
    <mergeCell ref="U149:V149"/>
    <mergeCell ref="X149:Y149"/>
    <mergeCell ref="U150:V150"/>
    <mergeCell ref="X150:Y150"/>
    <mergeCell ref="U151:V151"/>
    <mergeCell ref="X151:Y151"/>
    <mergeCell ref="U156:V156"/>
    <mergeCell ref="X156:Y156"/>
    <mergeCell ref="U143:V143"/>
    <mergeCell ref="X143:Y143"/>
    <mergeCell ref="U144:V144"/>
    <mergeCell ref="X144:Y144"/>
    <mergeCell ref="U141:V141"/>
    <mergeCell ref="U145:V145"/>
    <mergeCell ref="X145:Y145"/>
    <mergeCell ref="X135:Y135"/>
    <mergeCell ref="X136:Y136"/>
    <mergeCell ref="X137:Y137"/>
    <mergeCell ref="X138:Y138"/>
    <mergeCell ref="X139:Y139"/>
    <mergeCell ref="X140:Y140"/>
    <mergeCell ref="X141:Y141"/>
    <mergeCell ref="U132:V132"/>
    <mergeCell ref="X132:Y132"/>
    <mergeCell ref="U133:V133"/>
    <mergeCell ref="X133:Y133"/>
    <mergeCell ref="U134:V134"/>
    <mergeCell ref="X134:Y134"/>
    <mergeCell ref="U142:V142"/>
    <mergeCell ref="X142:Y142"/>
    <mergeCell ref="U139:V139"/>
    <mergeCell ref="U140:V140"/>
    <mergeCell ref="U138:V138"/>
    <mergeCell ref="U131:V131"/>
    <mergeCell ref="X131:Y131"/>
    <mergeCell ref="X123:Y123"/>
    <mergeCell ref="U124:V124"/>
    <mergeCell ref="X124:Y124"/>
    <mergeCell ref="U125:V125"/>
    <mergeCell ref="X125:Y125"/>
    <mergeCell ref="U130:V130"/>
    <mergeCell ref="X130:Y130"/>
    <mergeCell ref="X109:Y109"/>
    <mergeCell ref="U126:V126"/>
    <mergeCell ref="X97:Y97"/>
    <mergeCell ref="U100:V100"/>
    <mergeCell ref="X108:Y108"/>
    <mergeCell ref="U102:V102"/>
    <mergeCell ref="U128:V128"/>
    <mergeCell ref="X128:Y128"/>
    <mergeCell ref="U129:V129"/>
    <mergeCell ref="X129:Y129"/>
    <mergeCell ref="AU16:BI16"/>
    <mergeCell ref="AA23:AB23"/>
    <mergeCell ref="U23:V23"/>
    <mergeCell ref="X23:Y23"/>
    <mergeCell ref="X106:Y106"/>
    <mergeCell ref="X33:Y33"/>
    <mergeCell ref="U63:V63"/>
    <mergeCell ref="X63:Y63"/>
    <mergeCell ref="X71:Y71"/>
    <mergeCell ref="U72:V72"/>
    <mergeCell ref="X72:Y72"/>
    <mergeCell ref="U82:V82"/>
    <mergeCell ref="X82:Y82"/>
    <mergeCell ref="U80:V80"/>
    <mergeCell ref="X80:Y80"/>
    <mergeCell ref="U73:V73"/>
    <mergeCell ref="X73:Y73"/>
    <mergeCell ref="U74:V74"/>
    <mergeCell ref="X100:Y100"/>
    <mergeCell ref="X91:Y91"/>
    <mergeCell ref="U92:V92"/>
    <mergeCell ref="X92:Y92"/>
    <mergeCell ref="U93:V93"/>
    <mergeCell ref="X93:Y93"/>
    <mergeCell ref="X74:Y74"/>
    <mergeCell ref="U75:V75"/>
    <mergeCell ref="U90:V90"/>
    <mergeCell ref="A6:Y6"/>
    <mergeCell ref="B14:H14"/>
    <mergeCell ref="B15:H15"/>
    <mergeCell ref="N8:Y8"/>
    <mergeCell ref="N9:Y9"/>
    <mergeCell ref="N10:Y10"/>
    <mergeCell ref="B9:H9"/>
    <mergeCell ref="B10:H10"/>
    <mergeCell ref="F11:H11"/>
    <mergeCell ref="B12:H12"/>
    <mergeCell ref="B11:D11"/>
    <mergeCell ref="B8:H8"/>
    <mergeCell ref="I8:M8"/>
    <mergeCell ref="I9:M9"/>
    <mergeCell ref="I10:M10"/>
    <mergeCell ref="I11:M11"/>
    <mergeCell ref="I12:M12"/>
    <mergeCell ref="B13:H13"/>
    <mergeCell ref="I13:M13"/>
    <mergeCell ref="I14:M14"/>
    <mergeCell ref="I15:M15"/>
    <mergeCell ref="U39:V39"/>
    <mergeCell ref="X39:Y39"/>
    <mergeCell ref="E17:G17"/>
    <mergeCell ref="N17:O17"/>
    <mergeCell ref="P17:Y17"/>
    <mergeCell ref="N15:Y15"/>
    <mergeCell ref="N13:Y13"/>
    <mergeCell ref="N14:Y14"/>
    <mergeCell ref="H17:J17"/>
    <mergeCell ref="K17:M17"/>
    <mergeCell ref="U37:V37"/>
    <mergeCell ref="X37:Y37"/>
    <mergeCell ref="I23:P23"/>
    <mergeCell ref="A23:H23"/>
    <mergeCell ref="A20:H20"/>
    <mergeCell ref="U38:V38"/>
    <mergeCell ref="X38:Y38"/>
    <mergeCell ref="T11:U11"/>
    <mergeCell ref="N11:S11"/>
    <mergeCell ref="V11:Y11"/>
    <mergeCell ref="N12:Y12"/>
    <mergeCell ref="X36:Y36"/>
    <mergeCell ref="S19:Y19"/>
    <mergeCell ref="U36:V36"/>
    <mergeCell ref="N20:R20"/>
    <mergeCell ref="E18:G18"/>
    <mergeCell ref="U29:V29"/>
    <mergeCell ref="I25:S25"/>
    <mergeCell ref="K18:M18"/>
    <mergeCell ref="A19:J19"/>
    <mergeCell ref="N18:Y18"/>
    <mergeCell ref="H18:J18"/>
    <mergeCell ref="N19:R19"/>
    <mergeCell ref="X35:Y35"/>
    <mergeCell ref="R23:S23"/>
    <mergeCell ref="U51:V51"/>
    <mergeCell ref="U44:V44"/>
    <mergeCell ref="X44:Y44"/>
    <mergeCell ref="U49:V49"/>
    <mergeCell ref="X49:Y49"/>
    <mergeCell ref="U40:V40"/>
    <mergeCell ref="U45:V45"/>
    <mergeCell ref="U50:V50"/>
    <mergeCell ref="X45:Y45"/>
    <mergeCell ref="X46:Y46"/>
    <mergeCell ref="X51:Y51"/>
    <mergeCell ref="X50:Y50"/>
    <mergeCell ref="U46:V46"/>
    <mergeCell ref="U41:V41"/>
    <mergeCell ref="X41:Y41"/>
    <mergeCell ref="X40:Y40"/>
    <mergeCell ref="U42:V42"/>
    <mergeCell ref="X42:Y42"/>
    <mergeCell ref="U47:V47"/>
    <mergeCell ref="X47:Y47"/>
    <mergeCell ref="U71:V71"/>
    <mergeCell ref="AG16:AQ16"/>
    <mergeCell ref="U52:V52"/>
    <mergeCell ref="U25:V25"/>
    <mergeCell ref="U33:V33"/>
    <mergeCell ref="X32:Y32"/>
    <mergeCell ref="X24:Y24"/>
    <mergeCell ref="X25:Y25"/>
    <mergeCell ref="X52:Y52"/>
    <mergeCell ref="S20:Y20"/>
    <mergeCell ref="X29:Y29"/>
    <mergeCell ref="X30:Y30"/>
    <mergeCell ref="U30:V30"/>
    <mergeCell ref="U32:V32"/>
    <mergeCell ref="U24:V24"/>
    <mergeCell ref="U35:V35"/>
    <mergeCell ref="X62:Y62"/>
    <mergeCell ref="X69:Y69"/>
    <mergeCell ref="X70:Y70"/>
    <mergeCell ref="U65:V65"/>
    <mergeCell ref="U66:V66"/>
    <mergeCell ref="U67:V67"/>
    <mergeCell ref="U54:V54"/>
    <mergeCell ref="X54:Y54"/>
    <mergeCell ref="X55:Y55"/>
    <mergeCell ref="U55:V55"/>
    <mergeCell ref="U56:V56"/>
    <mergeCell ref="U58:V58"/>
    <mergeCell ref="X58:Y58"/>
    <mergeCell ref="X75:Y75"/>
    <mergeCell ref="X65:Y65"/>
    <mergeCell ref="U68:V68"/>
    <mergeCell ref="U84:V84"/>
    <mergeCell ref="U83:V83"/>
    <mergeCell ref="U69:V69"/>
    <mergeCell ref="U70:V70"/>
    <mergeCell ref="U81:V81"/>
    <mergeCell ref="X67:Y67"/>
    <mergeCell ref="U60:V60"/>
    <mergeCell ref="X60:Y60"/>
    <mergeCell ref="U61:V61"/>
    <mergeCell ref="X61:Y61"/>
    <mergeCell ref="U62:V62"/>
    <mergeCell ref="U57:V57"/>
    <mergeCell ref="X66:Y66"/>
    <mergeCell ref="X56:Y56"/>
    <mergeCell ref="X57:Y57"/>
    <mergeCell ref="X68:Y68"/>
    <mergeCell ref="X102:Y102"/>
    <mergeCell ref="U103:V103"/>
    <mergeCell ref="X103:Y103"/>
    <mergeCell ref="U76:V76"/>
    <mergeCell ref="X76:Y76"/>
    <mergeCell ref="X86:Y86"/>
    <mergeCell ref="U87:V87"/>
    <mergeCell ref="X87:Y87"/>
    <mergeCell ref="U88:V88"/>
    <mergeCell ref="X88:Y88"/>
    <mergeCell ref="U89:V89"/>
    <mergeCell ref="X89:Y89"/>
    <mergeCell ref="X81:Y81"/>
    <mergeCell ref="X84:Y84"/>
    <mergeCell ref="X83:Y83"/>
    <mergeCell ref="U94:V94"/>
    <mergeCell ref="X94:Y94"/>
    <mergeCell ref="U95:V95"/>
    <mergeCell ref="X95:Y95"/>
    <mergeCell ref="U96:V96"/>
    <mergeCell ref="X96:Y96"/>
    <mergeCell ref="X119:Y119"/>
    <mergeCell ref="U113:V113"/>
    <mergeCell ref="U114:V114"/>
    <mergeCell ref="X114:Y114"/>
    <mergeCell ref="A277:Y277"/>
    <mergeCell ref="U105:V105"/>
    <mergeCell ref="U106:V106"/>
    <mergeCell ref="X105:Y105"/>
    <mergeCell ref="X110:Y110"/>
    <mergeCell ref="U112:V112"/>
    <mergeCell ref="X112:Y112"/>
    <mergeCell ref="U108:V108"/>
    <mergeCell ref="X126:Y126"/>
    <mergeCell ref="U123:V123"/>
    <mergeCell ref="U127:V127"/>
    <mergeCell ref="X127:Y127"/>
    <mergeCell ref="U118:V118"/>
    <mergeCell ref="X118:Y118"/>
    <mergeCell ref="U117:V117"/>
    <mergeCell ref="X117:Y117"/>
    <mergeCell ref="U109:V109"/>
    <mergeCell ref="U110:V110"/>
    <mergeCell ref="U116:V116"/>
    <mergeCell ref="X116:Y116"/>
    <mergeCell ref="A278:Y278"/>
    <mergeCell ref="A279:Y279"/>
    <mergeCell ref="A280:Y280"/>
    <mergeCell ref="U77:V77"/>
    <mergeCell ref="U78:V78"/>
    <mergeCell ref="U79:V79"/>
    <mergeCell ref="X77:Y77"/>
    <mergeCell ref="X78:Y78"/>
    <mergeCell ref="X79:Y79"/>
    <mergeCell ref="U98:V98"/>
    <mergeCell ref="X98:Y98"/>
    <mergeCell ref="U99:V99"/>
    <mergeCell ref="X99:Y99"/>
    <mergeCell ref="U135:V135"/>
    <mergeCell ref="U136:V136"/>
    <mergeCell ref="U137:V137"/>
    <mergeCell ref="U86:V86"/>
    <mergeCell ref="U91:V91"/>
    <mergeCell ref="U97:V97"/>
    <mergeCell ref="X90:Y90"/>
    <mergeCell ref="X113:Y113"/>
    <mergeCell ref="U115:V115"/>
    <mergeCell ref="X115:Y115"/>
    <mergeCell ref="U119:V119"/>
  </mergeCells>
  <phoneticPr fontId="0" type="noConversion"/>
  <conditionalFormatting sqref="D29:D120">
    <cfRule type="cellIs" dxfId="5" priority="129" stopIfTrue="1" operator="notEqual">
      <formula>#REF!</formula>
    </cfRule>
  </conditionalFormatting>
  <conditionalFormatting sqref="D122:D159 D161:D211">
    <cfRule type="cellIs" dxfId="4" priority="132" stopIfTrue="1" operator="notEqual">
      <formula>#REF!</formula>
    </cfRule>
  </conditionalFormatting>
  <conditionalFormatting sqref="D213:D221">
    <cfRule type="cellIs" dxfId="3" priority="46" stopIfTrue="1" operator="notEqual">
      <formula>#REF!</formula>
    </cfRule>
  </conditionalFormatting>
  <conditionalFormatting sqref="D223:D233">
    <cfRule type="cellIs" dxfId="2" priority="37" stopIfTrue="1" operator="notEqual">
      <formula>#REF!</formula>
    </cfRule>
  </conditionalFormatting>
  <conditionalFormatting sqref="D235:D239">
    <cfRule type="cellIs" dxfId="1" priority="33" stopIfTrue="1" operator="notEqual">
      <formula>#REF!</formula>
    </cfRule>
  </conditionalFormatting>
  <conditionalFormatting sqref="D241:D276">
    <cfRule type="cellIs" dxfId="0" priority="2" stopIfTrue="1" operator="notEqual">
      <formula>#REF!</formula>
    </cfRule>
  </conditionalFormatting>
  <dataValidations disablePrompts="1" count="1">
    <dataValidation type="list" allowBlank="1" showInputMessage="1" showErrorMessage="1" sqref="B18" xr:uid="{00000000-0002-0000-0000-000000000000}">
      <formula1>$AF$17:$AF$18</formula1>
    </dataValidation>
  </dataValidations>
  <printOptions horizontalCentered="1"/>
  <pageMargins left="0.1" right="0.1" top="0.36" bottom="0.25" header="0.18" footer="0.05"/>
  <pageSetup scale="67" fitToHeight="23" orientation="portrait" r:id="rId4"/>
  <headerFooter alignWithMargins="0">
    <oddHeader>&amp;Rprinted on: &amp;D</oddHeader>
    <oddFooter>&amp;C&amp;Pof&amp;N</oddFooter>
  </headerFooter>
  <ignoredErrors>
    <ignoredError xmlns:x16r3="http://schemas.microsoft.com/office/spreadsheetml/2018/08/main" sqref="AM18:AO18" x16r3:misleadingFormat="1"/>
    <ignoredError sqref="AD31 AD122 AD147:AD158 AD240:AD275 AD212:AD220 AD222:AD232 AD234:AD237 AD59:AD107 AD160:AD187 AD196:AD198 AD200:AD210 AD48:AD57 AD34:AD46 AD189:AD194 AD108:AD119" 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1D84-2780-814E-B9F3-5DAC7EFDE62D}">
  <dimension ref="A1:M214"/>
  <sheetViews>
    <sheetView zoomScaleNormal="100" workbookViewId="0">
      <selection activeCell="M197" sqref="M197"/>
    </sheetView>
  </sheetViews>
  <sheetFormatPr defaultColWidth="11.19921875" defaultRowHeight="11.5"/>
  <cols>
    <col min="1" max="1" width="9.796875" bestFit="1" customWidth="1"/>
    <col min="2" max="2" width="16.5" bestFit="1" customWidth="1"/>
    <col min="3" max="3" width="23.796875" style="1" customWidth="1"/>
    <col min="4" max="4" width="10.69921875" style="90" customWidth="1"/>
    <col min="5" max="5" width="8.19921875" bestFit="1" customWidth="1"/>
    <col min="6" max="6" width="7.796875" bestFit="1" customWidth="1"/>
    <col min="7" max="7" width="15.69921875" bestFit="1" customWidth="1"/>
    <col min="8" max="8" width="8.19921875" bestFit="1" customWidth="1"/>
    <col min="10" max="10" width="7.796875" bestFit="1" customWidth="1"/>
    <col min="11" max="11" width="15.69921875" bestFit="1" customWidth="1"/>
    <col min="12" max="12" width="8.19921875" bestFit="1" customWidth="1"/>
  </cols>
  <sheetData>
    <row r="1" spans="1:13">
      <c r="A1" s="364" t="s">
        <v>547</v>
      </c>
      <c r="B1" s="365" t="s">
        <v>548</v>
      </c>
      <c r="C1" s="365" t="s">
        <v>67</v>
      </c>
      <c r="D1" s="365" t="s">
        <v>549</v>
      </c>
      <c r="E1" s="366" t="s">
        <v>550</v>
      </c>
      <c r="F1" s="367" t="s">
        <v>40</v>
      </c>
      <c r="G1" s="367" t="s">
        <v>551</v>
      </c>
      <c r="H1" s="367" t="s">
        <v>552</v>
      </c>
      <c r="I1" s="368" t="s">
        <v>553</v>
      </c>
      <c r="J1" s="369" t="s">
        <v>40</v>
      </c>
      <c r="K1" s="369" t="s">
        <v>551</v>
      </c>
      <c r="L1" s="369" t="s">
        <v>552</v>
      </c>
      <c r="M1" s="370" t="s">
        <v>553</v>
      </c>
    </row>
    <row r="2" spans="1:13" ht="12">
      <c r="B2" s="371">
        <f>'2026 Landscape Bulbs - V1'!$E$18</f>
        <v>0</v>
      </c>
      <c r="C2" s="373" t="s">
        <v>72</v>
      </c>
      <c r="D2" s="199">
        <v>6223010012</v>
      </c>
      <c r="E2">
        <v>13980</v>
      </c>
      <c r="F2" s="372">
        <f>'2026 Landscape Bulbs - V1'!$U$23</f>
        <v>0</v>
      </c>
      <c r="G2" s="372">
        <f>'2026 Landscape Bulbs - V1'!$U$23</f>
        <v>0</v>
      </c>
      <c r="H2">
        <f>'2026 Landscape Bulbs - V1'!$U$29</f>
        <v>0</v>
      </c>
      <c r="J2" s="372">
        <f>'2026 Landscape Bulbs - V1'!$X$23</f>
        <v>0</v>
      </c>
      <c r="K2" s="372">
        <f>'2026 Landscape Bulbs - V1'!$X$23</f>
        <v>0</v>
      </c>
      <c r="L2">
        <f>'2026 Landscape Bulbs - V1'!$X$29</f>
        <v>0</v>
      </c>
    </row>
    <row r="3" spans="1:13" ht="12">
      <c r="B3" s="371">
        <f>'2026 Landscape Bulbs - V1'!$E$18</f>
        <v>0</v>
      </c>
      <c r="C3" s="373" t="s">
        <v>77</v>
      </c>
      <c r="D3" s="199">
        <v>6244510012</v>
      </c>
      <c r="E3">
        <v>14124</v>
      </c>
      <c r="F3" s="372">
        <f>'2026 Landscape Bulbs - V1'!$U$23</f>
        <v>0</v>
      </c>
      <c r="G3" s="372">
        <f>'2026 Landscape Bulbs - V1'!$U$23</f>
        <v>0</v>
      </c>
      <c r="H3">
        <f>'2026 Landscape Bulbs - V1'!$U$30</f>
        <v>0</v>
      </c>
      <c r="J3" s="372">
        <f>'2026 Landscape Bulbs - V1'!$X$23</f>
        <v>0</v>
      </c>
      <c r="K3" s="372">
        <f>'2026 Landscape Bulbs - V1'!$X$23</f>
        <v>0</v>
      </c>
      <c r="L3">
        <f>'2026 Landscape Bulbs - V1'!$X$30</f>
        <v>0</v>
      </c>
    </row>
    <row r="4" spans="1:13" ht="12">
      <c r="B4" s="371">
        <f>'2026 Landscape Bulbs - V1'!$E$18</f>
        <v>0</v>
      </c>
      <c r="C4" s="373" t="s">
        <v>80</v>
      </c>
      <c r="D4" s="199">
        <v>6242510012</v>
      </c>
      <c r="E4">
        <v>11028</v>
      </c>
      <c r="F4" s="372">
        <f>'2026 Landscape Bulbs - V1'!$U$23</f>
        <v>0</v>
      </c>
      <c r="G4" s="372">
        <f>'2026 Landscape Bulbs - V1'!$U$23</f>
        <v>0</v>
      </c>
      <c r="H4">
        <f>'2026 Landscape Bulbs - V1'!$U$32</f>
        <v>0</v>
      </c>
      <c r="J4" s="372">
        <f>'2026 Landscape Bulbs - V1'!$X$23</f>
        <v>0</v>
      </c>
      <c r="K4" s="372">
        <f>'2026 Landscape Bulbs - V1'!$X$23</f>
        <v>0</v>
      </c>
      <c r="L4">
        <f>'2026 Landscape Bulbs - V1'!$X$32</f>
        <v>0</v>
      </c>
    </row>
    <row r="5" spans="1:13" ht="12">
      <c r="B5" s="371">
        <f>'2026 Landscape Bulbs - V1'!$E$18</f>
        <v>0</v>
      </c>
      <c r="C5" s="373" t="s">
        <v>84</v>
      </c>
      <c r="D5" s="199">
        <v>6276010012</v>
      </c>
      <c r="E5">
        <v>14045</v>
      </c>
      <c r="F5" s="372">
        <f>'2026 Landscape Bulbs - V1'!$U$23</f>
        <v>0</v>
      </c>
      <c r="G5" s="372">
        <f>'2026 Landscape Bulbs - V1'!$U$23</f>
        <v>0</v>
      </c>
      <c r="H5">
        <f>'2026 Landscape Bulbs - V1'!$U$33</f>
        <v>0</v>
      </c>
      <c r="J5" s="372">
        <f>'2026 Landscape Bulbs - V1'!$X$23</f>
        <v>0</v>
      </c>
      <c r="K5" s="372">
        <f>'2026 Landscape Bulbs - V1'!$X$23</f>
        <v>0</v>
      </c>
      <c r="L5">
        <f>'2026 Landscape Bulbs - V1'!$X$33</f>
        <v>0</v>
      </c>
    </row>
    <row r="6" spans="1:13" ht="12">
      <c r="B6" s="371">
        <f>'2026 Landscape Bulbs - V1'!$E$18</f>
        <v>0</v>
      </c>
      <c r="C6" s="373" t="s">
        <v>87</v>
      </c>
      <c r="D6" s="199">
        <v>6221510012</v>
      </c>
      <c r="E6">
        <v>14126</v>
      </c>
      <c r="F6" s="372">
        <f>'2026 Landscape Bulbs - V1'!$U$23</f>
        <v>0</v>
      </c>
      <c r="G6" s="372">
        <f>'2026 Landscape Bulbs - V1'!$U$23</f>
        <v>0</v>
      </c>
      <c r="H6">
        <f>'2026 Landscape Bulbs - V1'!$U$35</f>
        <v>0</v>
      </c>
      <c r="J6" s="372">
        <f>'2026 Landscape Bulbs - V1'!$X$23</f>
        <v>0</v>
      </c>
      <c r="K6" s="372">
        <f>'2026 Landscape Bulbs - V1'!$X$23</f>
        <v>0</v>
      </c>
      <c r="L6">
        <f>'2026 Landscape Bulbs - V1'!$X$35</f>
        <v>0</v>
      </c>
    </row>
    <row r="7" spans="1:13" ht="12">
      <c r="B7" s="371">
        <f>'2026 Landscape Bulbs - V1'!$E$18</f>
        <v>0</v>
      </c>
      <c r="C7" s="373" t="s">
        <v>91</v>
      </c>
      <c r="D7" s="199">
        <v>6241510012</v>
      </c>
      <c r="E7">
        <v>14005</v>
      </c>
      <c r="F7" s="372">
        <f>'2026 Landscape Bulbs - V1'!$U$23</f>
        <v>0</v>
      </c>
      <c r="G7" s="372">
        <f>'2026 Landscape Bulbs - V1'!$U$23</f>
        <v>0</v>
      </c>
      <c r="H7">
        <f>'2026 Landscape Bulbs - V1'!$U$36</f>
        <v>0</v>
      </c>
      <c r="J7" s="372">
        <f>'2026 Landscape Bulbs - V1'!$X$23</f>
        <v>0</v>
      </c>
      <c r="K7" s="372">
        <f>'2026 Landscape Bulbs - V1'!$X$23</f>
        <v>0</v>
      </c>
      <c r="L7">
        <f>'2026 Landscape Bulbs - V1'!$X$36</f>
        <v>0</v>
      </c>
    </row>
    <row r="8" spans="1:13" ht="12">
      <c r="B8" s="371">
        <f>'2026 Landscape Bulbs - V1'!$E$18</f>
        <v>0</v>
      </c>
      <c r="C8" s="373" t="s">
        <v>93</v>
      </c>
      <c r="D8" s="199">
        <v>6253510012</v>
      </c>
      <c r="E8">
        <v>14022</v>
      </c>
      <c r="F8" s="372">
        <f>'2026 Landscape Bulbs - V1'!$U$23</f>
        <v>0</v>
      </c>
      <c r="G8" s="372">
        <f>'2026 Landscape Bulbs - V1'!$U$23</f>
        <v>0</v>
      </c>
      <c r="H8">
        <f>'2026 Landscape Bulbs - V1'!$U$37</f>
        <v>0</v>
      </c>
      <c r="J8" s="372">
        <f>'2026 Landscape Bulbs - V1'!$X$23</f>
        <v>0</v>
      </c>
      <c r="K8" s="372">
        <f>'2026 Landscape Bulbs - V1'!$X$23</f>
        <v>0</v>
      </c>
      <c r="L8">
        <f>'2026 Landscape Bulbs - V1'!$X$37</f>
        <v>0</v>
      </c>
    </row>
    <row r="9" spans="1:13" ht="12">
      <c r="B9" s="371">
        <f>'2026 Landscape Bulbs - V1'!$E$18</f>
        <v>0</v>
      </c>
      <c r="C9" s="373" t="s">
        <v>95</v>
      </c>
      <c r="D9" s="199">
        <v>6265510012</v>
      </c>
      <c r="E9">
        <v>14033</v>
      </c>
      <c r="F9" s="372">
        <f>'2026 Landscape Bulbs - V1'!$U$23</f>
        <v>0</v>
      </c>
      <c r="G9" s="372">
        <f>'2026 Landscape Bulbs - V1'!$U$23</f>
        <v>0</v>
      </c>
      <c r="H9">
        <f>'2026 Landscape Bulbs - V1'!$U$38</f>
        <v>0</v>
      </c>
      <c r="J9" s="372">
        <f>'2026 Landscape Bulbs - V1'!$X$23</f>
        <v>0</v>
      </c>
      <c r="K9" s="372">
        <f>'2026 Landscape Bulbs - V1'!$X$23</f>
        <v>0</v>
      </c>
      <c r="L9">
        <f>'2026 Landscape Bulbs - V1'!$X$38</f>
        <v>0</v>
      </c>
    </row>
    <row r="10" spans="1:13" ht="12">
      <c r="B10" s="371">
        <f>'2026 Landscape Bulbs - V1'!$E$18</f>
        <v>0</v>
      </c>
      <c r="C10" s="373" t="s">
        <v>97</v>
      </c>
      <c r="D10" s="199">
        <v>6272510012</v>
      </c>
      <c r="E10">
        <v>14041</v>
      </c>
      <c r="F10" s="372">
        <f>'2026 Landscape Bulbs - V1'!$U$23</f>
        <v>0</v>
      </c>
      <c r="G10" s="372">
        <f>'2026 Landscape Bulbs - V1'!$U$23</f>
        <v>0</v>
      </c>
      <c r="H10">
        <f>'2026 Landscape Bulbs - V1'!$U$39</f>
        <v>0</v>
      </c>
      <c r="J10" s="372">
        <f>'2026 Landscape Bulbs - V1'!$X$23</f>
        <v>0</v>
      </c>
      <c r="K10" s="372">
        <f>'2026 Landscape Bulbs - V1'!$X$23</f>
        <v>0</v>
      </c>
      <c r="L10">
        <f>'2026 Landscape Bulbs - V1'!$X$39</f>
        <v>0</v>
      </c>
    </row>
    <row r="11" spans="1:13" ht="12">
      <c r="B11" s="371">
        <f>'2026 Landscape Bulbs - V1'!$E$18</f>
        <v>0</v>
      </c>
      <c r="C11" s="373" t="s">
        <v>99</v>
      </c>
      <c r="D11" s="199">
        <v>6275010012</v>
      </c>
      <c r="E11">
        <v>14044</v>
      </c>
      <c r="F11" s="372">
        <f>'2026 Landscape Bulbs - V1'!$U$23</f>
        <v>0</v>
      </c>
      <c r="G11" s="372">
        <f>'2026 Landscape Bulbs - V1'!$U$23</f>
        <v>0</v>
      </c>
      <c r="H11">
        <f>'2026 Landscape Bulbs - V1'!$U$40</f>
        <v>0</v>
      </c>
      <c r="J11" s="372">
        <f>'2026 Landscape Bulbs - V1'!$X$23</f>
        <v>0</v>
      </c>
      <c r="K11" s="372">
        <f>'2026 Landscape Bulbs - V1'!$X$23</f>
        <v>0</v>
      </c>
      <c r="L11">
        <f>'2026 Landscape Bulbs - V1'!$X$40</f>
        <v>0</v>
      </c>
    </row>
    <row r="12" spans="1:13" ht="12">
      <c r="B12" s="371">
        <f>'2026 Landscape Bulbs - V1'!$E$18</f>
        <v>0</v>
      </c>
      <c r="C12" s="373" t="s">
        <v>101</v>
      </c>
      <c r="D12" s="199">
        <v>6284510012</v>
      </c>
      <c r="E12">
        <v>14054</v>
      </c>
      <c r="F12" s="372">
        <f>'2026 Landscape Bulbs - V1'!$U$23</f>
        <v>0</v>
      </c>
      <c r="G12" s="372">
        <f>'2026 Landscape Bulbs - V1'!$U$23</f>
        <v>0</v>
      </c>
      <c r="H12">
        <f>'2026 Landscape Bulbs - V1'!$U$41</f>
        <v>0</v>
      </c>
      <c r="J12" s="372">
        <f>'2026 Landscape Bulbs - V1'!$X$23</f>
        <v>0</v>
      </c>
      <c r="K12" s="372">
        <f>'2026 Landscape Bulbs - V1'!$X$23</f>
        <v>0</v>
      </c>
      <c r="L12">
        <f>'2026 Landscape Bulbs - V1'!$X$41</f>
        <v>0</v>
      </c>
    </row>
    <row r="13" spans="1:13" ht="12">
      <c r="B13" s="371">
        <f>'2026 Landscape Bulbs - V1'!$E$18</f>
        <v>0</v>
      </c>
      <c r="C13" s="373" t="s">
        <v>103</v>
      </c>
      <c r="D13" s="199">
        <v>6289510012</v>
      </c>
      <c r="E13">
        <v>14060</v>
      </c>
      <c r="F13" s="372">
        <f>'2026 Landscape Bulbs - V1'!$U$23</f>
        <v>0</v>
      </c>
      <c r="G13" s="372">
        <f>'2026 Landscape Bulbs - V1'!$U$23</f>
        <v>0</v>
      </c>
      <c r="H13">
        <f>'2026 Landscape Bulbs - V1'!$U$42</f>
        <v>0</v>
      </c>
      <c r="J13" s="372">
        <f>'2026 Landscape Bulbs - V1'!$X$23</f>
        <v>0</v>
      </c>
      <c r="K13" s="372">
        <f>'2026 Landscape Bulbs - V1'!$X$23</f>
        <v>0</v>
      </c>
      <c r="L13">
        <f>'2026 Landscape Bulbs - V1'!$X$42</f>
        <v>0</v>
      </c>
    </row>
    <row r="14" spans="1:13" ht="12">
      <c r="B14" s="371">
        <f>'2026 Landscape Bulbs - V1'!$E$18</f>
        <v>0</v>
      </c>
      <c r="C14" s="373" t="s">
        <v>106</v>
      </c>
      <c r="D14" s="199">
        <v>6226525006</v>
      </c>
      <c r="E14">
        <v>17911</v>
      </c>
      <c r="F14" s="372">
        <f>'2026 Landscape Bulbs - V1'!$U$23</f>
        <v>0</v>
      </c>
      <c r="G14" s="372">
        <f>'2026 Landscape Bulbs - V1'!$U$23</f>
        <v>0</v>
      </c>
      <c r="H14">
        <f>'2026 Landscape Bulbs - V1'!$U$44</f>
        <v>0</v>
      </c>
      <c r="J14" s="372">
        <f>'2026 Landscape Bulbs - V1'!$X$23</f>
        <v>0</v>
      </c>
      <c r="K14" s="372">
        <f>'2026 Landscape Bulbs - V1'!$X$23</f>
        <v>0</v>
      </c>
      <c r="L14">
        <f>'2026 Landscape Bulbs - V1'!$X$44</f>
        <v>0</v>
      </c>
    </row>
    <row r="15" spans="1:13" ht="12">
      <c r="B15" s="371">
        <f>'2026 Landscape Bulbs - V1'!$E$18</f>
        <v>0</v>
      </c>
      <c r="C15" s="373" t="s">
        <v>110</v>
      </c>
      <c r="D15" s="199">
        <v>6228025006</v>
      </c>
      <c r="E15">
        <v>10989</v>
      </c>
      <c r="F15" s="372">
        <f>'2026 Landscape Bulbs - V1'!$U$23</f>
        <v>0</v>
      </c>
      <c r="G15" s="372">
        <f>'2026 Landscape Bulbs - V1'!$U$23</f>
        <v>0</v>
      </c>
      <c r="H15">
        <f>'2026 Landscape Bulbs - V1'!$U$45</f>
        <v>0</v>
      </c>
      <c r="J15" s="372">
        <f>'2026 Landscape Bulbs - V1'!$X$23</f>
        <v>0</v>
      </c>
      <c r="K15" s="372">
        <f>'2026 Landscape Bulbs - V1'!$X$23</f>
        <v>0</v>
      </c>
      <c r="L15">
        <f>'2026 Landscape Bulbs - V1'!$X$45</f>
        <v>0</v>
      </c>
    </row>
    <row r="16" spans="1:13" ht="12">
      <c r="B16" s="371">
        <f>'2026 Landscape Bulbs - V1'!$E$18</f>
        <v>0</v>
      </c>
      <c r="C16" s="373" t="s">
        <v>112</v>
      </c>
      <c r="D16" s="199">
        <v>6255525006</v>
      </c>
      <c r="E16">
        <v>10990</v>
      </c>
      <c r="F16" s="372">
        <f>'2026 Landscape Bulbs - V1'!$U$23</f>
        <v>0</v>
      </c>
      <c r="G16" s="372">
        <f>'2026 Landscape Bulbs - V1'!$U$23</f>
        <v>0</v>
      </c>
      <c r="H16">
        <f>'2026 Landscape Bulbs - V1'!$U$46</f>
        <v>0</v>
      </c>
      <c r="J16" s="372">
        <f>'2026 Landscape Bulbs - V1'!$X$23</f>
        <v>0</v>
      </c>
      <c r="K16" s="372">
        <f>'2026 Landscape Bulbs - V1'!$X$23</f>
        <v>0</v>
      </c>
      <c r="L16">
        <f>'2026 Landscape Bulbs - V1'!$X$46</f>
        <v>0</v>
      </c>
    </row>
    <row r="17" spans="2:12" ht="12">
      <c r="B17" s="371">
        <f>'2026 Landscape Bulbs - V1'!$E$18</f>
        <v>0</v>
      </c>
      <c r="C17" s="373" t="s">
        <v>543</v>
      </c>
      <c r="D17" s="199">
        <v>6272010012</v>
      </c>
      <c r="E17">
        <v>14041</v>
      </c>
      <c r="F17" s="372">
        <f>'2026 Landscape Bulbs - V1'!$U$23</f>
        <v>0</v>
      </c>
      <c r="G17" s="372">
        <f>'2026 Landscape Bulbs - V1'!$U$23</f>
        <v>0</v>
      </c>
      <c r="H17">
        <f>'2026 Landscape Bulbs - V1'!$U$47</f>
        <v>0</v>
      </c>
      <c r="J17" s="372">
        <f>'2026 Landscape Bulbs - V1'!$X$23</f>
        <v>0</v>
      </c>
      <c r="K17" s="372">
        <f>'2026 Landscape Bulbs - V1'!$X$23</f>
        <v>0</v>
      </c>
      <c r="L17">
        <f>'2026 Landscape Bulbs - V1'!$X$47</f>
        <v>0</v>
      </c>
    </row>
    <row r="18" spans="2:12" ht="12">
      <c r="B18" s="371">
        <f>'2026 Landscape Bulbs - V1'!$E$18</f>
        <v>0</v>
      </c>
      <c r="C18" s="373" t="s">
        <v>116</v>
      </c>
      <c r="D18" s="199">
        <v>6242010012</v>
      </c>
      <c r="E18">
        <v>11043</v>
      </c>
      <c r="F18" s="372">
        <f>'2026 Landscape Bulbs - V1'!$U$23</f>
        <v>0</v>
      </c>
      <c r="G18" s="372">
        <f>'2026 Landscape Bulbs - V1'!$U$23</f>
        <v>0</v>
      </c>
      <c r="H18">
        <f>'2026 Landscape Bulbs - V1'!$U$49</f>
        <v>0</v>
      </c>
      <c r="J18" s="372">
        <f>'2026 Landscape Bulbs - V1'!$X$23</f>
        <v>0</v>
      </c>
      <c r="K18" s="372">
        <f>'2026 Landscape Bulbs - V1'!$X$23</f>
        <v>0</v>
      </c>
      <c r="L18">
        <f>'2026 Landscape Bulbs - V1'!$X$49</f>
        <v>0</v>
      </c>
    </row>
    <row r="19" spans="2:12" ht="12">
      <c r="B19" s="371">
        <f>'2026 Landscape Bulbs - V1'!$E$18</f>
        <v>0</v>
      </c>
      <c r="C19" s="373" t="s">
        <v>118</v>
      </c>
      <c r="D19" s="199">
        <v>6242110012</v>
      </c>
      <c r="E19">
        <v>17907</v>
      </c>
      <c r="F19" s="372">
        <f>'2026 Landscape Bulbs - V1'!$U$23</f>
        <v>0</v>
      </c>
      <c r="G19" s="372">
        <f>'2026 Landscape Bulbs - V1'!$U$23</f>
        <v>0</v>
      </c>
      <c r="H19">
        <f>'2026 Landscape Bulbs - V1'!$U$50</f>
        <v>0</v>
      </c>
      <c r="J19" s="372">
        <f>'2026 Landscape Bulbs - V1'!$X$23</f>
        <v>0</v>
      </c>
      <c r="K19" s="372">
        <f>'2026 Landscape Bulbs - V1'!$X$23</f>
        <v>0</v>
      </c>
      <c r="L19">
        <f>'2026 Landscape Bulbs - V1'!$X$50</f>
        <v>0</v>
      </c>
    </row>
    <row r="20" spans="2:12" ht="12">
      <c r="B20" s="371">
        <f>'2026 Landscape Bulbs - V1'!$E$18</f>
        <v>0</v>
      </c>
      <c r="C20" s="373" t="s">
        <v>120</v>
      </c>
      <c r="D20" s="199">
        <v>6260510012</v>
      </c>
      <c r="E20">
        <v>6566</v>
      </c>
      <c r="F20" s="372">
        <f>'2026 Landscape Bulbs - V1'!$U$23</f>
        <v>0</v>
      </c>
      <c r="G20" s="372">
        <f>'2026 Landscape Bulbs - V1'!$U$23</f>
        <v>0</v>
      </c>
      <c r="H20">
        <f>'2026 Landscape Bulbs - V1'!$U$51</f>
        <v>0</v>
      </c>
      <c r="J20" s="372">
        <f>'2026 Landscape Bulbs - V1'!$X$23</f>
        <v>0</v>
      </c>
      <c r="K20" s="372">
        <f>'2026 Landscape Bulbs - V1'!$X$23</f>
        <v>0</v>
      </c>
      <c r="L20">
        <f>'2026 Landscape Bulbs - V1'!$X$51</f>
        <v>0</v>
      </c>
    </row>
    <row r="21" spans="2:12" ht="12">
      <c r="B21" s="371">
        <f>'2026 Landscape Bulbs - V1'!$E$18</f>
        <v>0</v>
      </c>
      <c r="C21" s="373" t="s">
        <v>123</v>
      </c>
      <c r="D21" s="199">
        <v>6289710012</v>
      </c>
      <c r="E21">
        <v>14061</v>
      </c>
      <c r="F21" s="372">
        <f>'2026 Landscape Bulbs - V1'!$U$23</f>
        <v>0</v>
      </c>
      <c r="G21" s="372">
        <f>'2026 Landscape Bulbs - V1'!$U$23</f>
        <v>0</v>
      </c>
      <c r="H21">
        <f>'2026 Landscape Bulbs - V1'!$U$52</f>
        <v>0</v>
      </c>
      <c r="J21" s="372">
        <f>'2026 Landscape Bulbs - V1'!$X$23</f>
        <v>0</v>
      </c>
      <c r="K21" s="372">
        <f>'2026 Landscape Bulbs - V1'!$X$23</f>
        <v>0</v>
      </c>
      <c r="L21">
        <f>'2026 Landscape Bulbs - V1'!$X$52</f>
        <v>0</v>
      </c>
    </row>
    <row r="22" spans="2:12" ht="12">
      <c r="B22" s="371">
        <f>'2026 Landscape Bulbs - V1'!$E$18</f>
        <v>0</v>
      </c>
      <c r="C22" s="373" t="s">
        <v>126</v>
      </c>
      <c r="D22" s="199">
        <v>6240510012</v>
      </c>
      <c r="E22">
        <v>14003</v>
      </c>
      <c r="F22" s="372">
        <f>'2026 Landscape Bulbs - V1'!$U$23</f>
        <v>0</v>
      </c>
      <c r="G22" s="372">
        <f>'2026 Landscape Bulbs - V1'!$U$23</f>
        <v>0</v>
      </c>
      <c r="H22">
        <f>'2026 Landscape Bulbs - V1'!$U$54</f>
        <v>0</v>
      </c>
      <c r="J22" s="372">
        <f>'2026 Landscape Bulbs - V1'!$X$23</f>
        <v>0</v>
      </c>
      <c r="K22" s="372">
        <f>'2026 Landscape Bulbs - V1'!$X$23</f>
        <v>0</v>
      </c>
      <c r="L22">
        <f>'2026 Landscape Bulbs - V1'!$X$54</f>
        <v>0</v>
      </c>
    </row>
    <row r="23" spans="2:12" ht="12">
      <c r="B23" s="371">
        <f>'2026 Landscape Bulbs - V1'!$E$18</f>
        <v>0</v>
      </c>
      <c r="C23" s="373" t="s">
        <v>128</v>
      </c>
      <c r="D23" s="199">
        <v>6258010012</v>
      </c>
      <c r="E23">
        <v>14026</v>
      </c>
      <c r="F23" s="372">
        <f>'2026 Landscape Bulbs - V1'!$U$23</f>
        <v>0</v>
      </c>
      <c r="G23" s="372">
        <f>'2026 Landscape Bulbs - V1'!$U$23</f>
        <v>0</v>
      </c>
      <c r="H23">
        <f>'2026 Landscape Bulbs - V1'!$U$55</f>
        <v>0</v>
      </c>
      <c r="J23" s="372">
        <f>'2026 Landscape Bulbs - V1'!$X$23</f>
        <v>0</v>
      </c>
      <c r="K23" s="372">
        <f>'2026 Landscape Bulbs - V1'!$X$23</f>
        <v>0</v>
      </c>
      <c r="L23">
        <f>'2026 Landscape Bulbs - V1'!$X$55</f>
        <v>0</v>
      </c>
    </row>
    <row r="24" spans="2:12" ht="12">
      <c r="B24" s="371">
        <f>'2026 Landscape Bulbs - V1'!$E$18</f>
        <v>0</v>
      </c>
      <c r="C24" s="373" t="s">
        <v>130</v>
      </c>
      <c r="D24" s="199">
        <v>6274010012</v>
      </c>
      <c r="E24">
        <v>14043</v>
      </c>
      <c r="F24" s="372">
        <f>'2026 Landscape Bulbs - V1'!$U$23</f>
        <v>0</v>
      </c>
      <c r="G24" s="372">
        <f>'2026 Landscape Bulbs - V1'!$U$23</f>
        <v>0</v>
      </c>
      <c r="H24">
        <f>'2026 Landscape Bulbs - V1'!$U$56</f>
        <v>0</v>
      </c>
      <c r="J24" s="372">
        <f>'2026 Landscape Bulbs - V1'!$X$23</f>
        <v>0</v>
      </c>
      <c r="K24" s="372">
        <f>'2026 Landscape Bulbs - V1'!$X$23</f>
        <v>0</v>
      </c>
      <c r="L24">
        <f>'2026 Landscape Bulbs - V1'!$X$56</f>
        <v>0</v>
      </c>
    </row>
    <row r="25" spans="2:12" ht="12">
      <c r="B25" s="371">
        <f>'2026 Landscape Bulbs - V1'!$E$18</f>
        <v>0</v>
      </c>
      <c r="C25" s="373" t="s">
        <v>133</v>
      </c>
      <c r="D25" s="199">
        <v>6288510012</v>
      </c>
      <c r="E25">
        <v>10979</v>
      </c>
      <c r="F25" s="372">
        <f>'2026 Landscape Bulbs - V1'!$U$23</f>
        <v>0</v>
      </c>
      <c r="G25" s="372">
        <f>'2026 Landscape Bulbs - V1'!$U$23</f>
        <v>0</v>
      </c>
      <c r="H25">
        <f>'2026 Landscape Bulbs - V1'!$U$57</f>
        <v>0</v>
      </c>
      <c r="J25" s="372">
        <f>'2026 Landscape Bulbs - V1'!$X$23</f>
        <v>0</v>
      </c>
      <c r="K25" s="372">
        <f>'2026 Landscape Bulbs - V1'!$X$23</f>
        <v>0</v>
      </c>
      <c r="L25">
        <f>'2026 Landscape Bulbs - V1'!$X$57</f>
        <v>0</v>
      </c>
    </row>
    <row r="26" spans="2:12" ht="12">
      <c r="B26" s="371">
        <f>'2026 Landscape Bulbs - V1'!$E$18</f>
        <v>0</v>
      </c>
      <c r="C26" s="373" t="s">
        <v>536</v>
      </c>
      <c r="D26" s="199">
        <v>6289010012</v>
      </c>
      <c r="E26">
        <v>10981</v>
      </c>
      <c r="F26" s="372">
        <f>'2026 Landscape Bulbs - V1'!$U$23</f>
        <v>0</v>
      </c>
      <c r="G26" s="372">
        <f>'2026 Landscape Bulbs - V1'!$U$23</f>
        <v>0</v>
      </c>
      <c r="H26">
        <f>'2026 Landscape Bulbs - V1'!$U$58</f>
        <v>0</v>
      </c>
      <c r="J26" s="372">
        <f>'2026 Landscape Bulbs - V1'!$X$23</f>
        <v>0</v>
      </c>
      <c r="K26" s="372">
        <f>'2026 Landscape Bulbs - V1'!$X$23</f>
        <v>0</v>
      </c>
      <c r="L26">
        <f>'2026 Landscape Bulbs - V1'!$X$58</f>
        <v>0</v>
      </c>
    </row>
    <row r="27" spans="2:12" ht="12">
      <c r="B27" s="371">
        <f>'2026 Landscape Bulbs - V1'!$E$18</f>
        <v>0</v>
      </c>
      <c r="C27" s="373" t="s">
        <v>139</v>
      </c>
      <c r="D27" s="199">
        <v>6225010012</v>
      </c>
      <c r="E27">
        <v>11033</v>
      </c>
      <c r="F27" s="372">
        <f>'2026 Landscape Bulbs - V1'!$U$23</f>
        <v>0</v>
      </c>
      <c r="G27" s="372">
        <f>'2026 Landscape Bulbs - V1'!$U$23</f>
        <v>0</v>
      </c>
      <c r="H27">
        <f>'2026 Landscape Bulbs - V1'!$U$60</f>
        <v>0</v>
      </c>
      <c r="J27" s="372">
        <f>'2026 Landscape Bulbs - V1'!$X$23</f>
        <v>0</v>
      </c>
      <c r="K27" s="372">
        <f>'2026 Landscape Bulbs - V1'!$X$23</f>
        <v>0</v>
      </c>
      <c r="L27">
        <f>'2026 Landscape Bulbs - V1'!$X$60</f>
        <v>0</v>
      </c>
    </row>
    <row r="28" spans="2:12" ht="12">
      <c r="B28" s="371">
        <f>'2026 Landscape Bulbs - V1'!$E$18</f>
        <v>0</v>
      </c>
      <c r="C28" s="373" t="s">
        <v>142</v>
      </c>
      <c r="D28" s="199">
        <v>6232010012</v>
      </c>
      <c r="E28">
        <v>13992</v>
      </c>
      <c r="F28" s="372">
        <f>'2026 Landscape Bulbs - V1'!$U$23</f>
        <v>0</v>
      </c>
      <c r="G28" s="372">
        <f>'2026 Landscape Bulbs - V1'!$U$23</f>
        <v>0</v>
      </c>
      <c r="H28">
        <f>'2026 Landscape Bulbs - V1'!$U$61</f>
        <v>0</v>
      </c>
      <c r="J28" s="372">
        <f>'2026 Landscape Bulbs - V1'!$X$23</f>
        <v>0</v>
      </c>
      <c r="K28" s="372">
        <f>'2026 Landscape Bulbs - V1'!$X$23</f>
        <v>0</v>
      </c>
      <c r="L28">
        <f>'2026 Landscape Bulbs - V1'!$X$61</f>
        <v>0</v>
      </c>
    </row>
    <row r="29" spans="2:12" ht="12">
      <c r="B29" s="371">
        <f>'2026 Landscape Bulbs - V1'!$E$18</f>
        <v>0</v>
      </c>
      <c r="C29" s="373" t="s">
        <v>144</v>
      </c>
      <c r="D29" s="199">
        <v>6236010012</v>
      </c>
      <c r="E29">
        <v>13998</v>
      </c>
      <c r="F29" s="372">
        <f>'2026 Landscape Bulbs - V1'!$U$23</f>
        <v>0</v>
      </c>
      <c r="G29" s="372">
        <f>'2026 Landscape Bulbs - V1'!$U$23</f>
        <v>0</v>
      </c>
      <c r="H29">
        <f>'2026 Landscape Bulbs - V1'!$U$62</f>
        <v>0</v>
      </c>
      <c r="J29" s="372">
        <f>'2026 Landscape Bulbs - V1'!$X$23</f>
        <v>0</v>
      </c>
      <c r="K29" s="372">
        <f>'2026 Landscape Bulbs - V1'!$X$23</f>
        <v>0</v>
      </c>
      <c r="L29">
        <f>'2026 Landscape Bulbs - V1'!$X$62</f>
        <v>0</v>
      </c>
    </row>
    <row r="30" spans="2:12" ht="12">
      <c r="B30" s="371">
        <f>'2026 Landscape Bulbs - V1'!$E$18</f>
        <v>0</v>
      </c>
      <c r="C30" s="373" t="s">
        <v>146</v>
      </c>
      <c r="D30" s="199">
        <v>6271510012</v>
      </c>
      <c r="E30">
        <v>11035</v>
      </c>
      <c r="F30" s="372">
        <f>'2026 Landscape Bulbs - V1'!$U$23</f>
        <v>0</v>
      </c>
      <c r="G30" s="372">
        <f>'2026 Landscape Bulbs - V1'!$U$23</f>
        <v>0</v>
      </c>
      <c r="H30">
        <f>'2026 Landscape Bulbs - V1'!$U$63</f>
        <v>0</v>
      </c>
      <c r="J30" s="372">
        <f>'2026 Landscape Bulbs - V1'!$X$23</f>
        <v>0</v>
      </c>
      <c r="K30" s="372">
        <f>'2026 Landscape Bulbs - V1'!$X$23</f>
        <v>0</v>
      </c>
      <c r="L30">
        <f>'2026 Landscape Bulbs - V1'!$X$63</f>
        <v>0</v>
      </c>
    </row>
    <row r="31" spans="2:12" ht="12">
      <c r="B31" s="371">
        <f>'2026 Landscape Bulbs - V1'!$E$18</f>
        <v>0</v>
      </c>
      <c r="C31" s="373" t="s">
        <v>149</v>
      </c>
      <c r="D31" s="199">
        <v>6221010012</v>
      </c>
      <c r="E31">
        <v>14127</v>
      </c>
      <c r="F31" s="372">
        <f>'2026 Landscape Bulbs - V1'!$U$23</f>
        <v>0</v>
      </c>
      <c r="G31" s="372">
        <f>'2026 Landscape Bulbs - V1'!$U$23</f>
        <v>0</v>
      </c>
      <c r="H31">
        <f>'2026 Landscape Bulbs - V1'!$U$65</f>
        <v>0</v>
      </c>
      <c r="J31" s="372">
        <f>'2026 Landscape Bulbs - V1'!$X$23</f>
        <v>0</v>
      </c>
      <c r="K31" s="372">
        <f>'2026 Landscape Bulbs - V1'!$X$23</f>
        <v>0</v>
      </c>
      <c r="L31">
        <f>'2026 Landscape Bulbs - V1'!$X$65</f>
        <v>0</v>
      </c>
    </row>
    <row r="32" spans="2:12" ht="12">
      <c r="B32" s="371">
        <f>'2026 Landscape Bulbs - V1'!$E$18</f>
        <v>0</v>
      </c>
      <c r="C32" s="373" t="s">
        <v>152</v>
      </c>
      <c r="D32" s="199">
        <v>6233510012</v>
      </c>
      <c r="E32">
        <v>13995</v>
      </c>
      <c r="F32" s="372">
        <f>'2026 Landscape Bulbs - V1'!$U$23</f>
        <v>0</v>
      </c>
      <c r="G32" s="372">
        <f>'2026 Landscape Bulbs - V1'!$U$23</f>
        <v>0</v>
      </c>
      <c r="H32">
        <f>'2026 Landscape Bulbs - V1'!$U$66</f>
        <v>0</v>
      </c>
      <c r="J32" s="372">
        <f>'2026 Landscape Bulbs - V1'!$X$23</f>
        <v>0</v>
      </c>
      <c r="K32" s="372">
        <f>'2026 Landscape Bulbs - V1'!$X$23</f>
        <v>0</v>
      </c>
      <c r="L32">
        <f>'2026 Landscape Bulbs - V1'!$X$66</f>
        <v>0</v>
      </c>
    </row>
    <row r="33" spans="2:12" ht="12">
      <c r="B33" s="371">
        <f>'2026 Landscape Bulbs - V1'!$E$18</f>
        <v>0</v>
      </c>
      <c r="C33" s="373" t="s">
        <v>154</v>
      </c>
      <c r="D33" s="199">
        <v>6238010012</v>
      </c>
      <c r="E33">
        <v>6563</v>
      </c>
      <c r="F33" s="372">
        <f>'2026 Landscape Bulbs - V1'!$U$23</f>
        <v>0</v>
      </c>
      <c r="G33" s="372">
        <f>'2026 Landscape Bulbs - V1'!$U$23</f>
        <v>0</v>
      </c>
      <c r="H33">
        <f>'2026 Landscape Bulbs - V1'!$U$67</f>
        <v>0</v>
      </c>
      <c r="J33" s="372">
        <f>'2026 Landscape Bulbs - V1'!$X$23</f>
        <v>0</v>
      </c>
      <c r="K33" s="372">
        <f>'2026 Landscape Bulbs - V1'!$X$23</f>
        <v>0</v>
      </c>
      <c r="L33">
        <f>'2026 Landscape Bulbs - V1'!$X$67</f>
        <v>0</v>
      </c>
    </row>
    <row r="34" spans="2:12" ht="12">
      <c r="B34" s="371">
        <f>'2026 Landscape Bulbs - V1'!$E$18</f>
        <v>0</v>
      </c>
      <c r="C34" s="373" t="s">
        <v>156</v>
      </c>
      <c r="D34" s="199">
        <v>6241010012</v>
      </c>
      <c r="E34">
        <v>14004</v>
      </c>
      <c r="F34" s="372">
        <f>'2026 Landscape Bulbs - V1'!$U$23</f>
        <v>0</v>
      </c>
      <c r="G34" s="372">
        <f>'2026 Landscape Bulbs - V1'!$U$23</f>
        <v>0</v>
      </c>
      <c r="H34">
        <f>'2026 Landscape Bulbs - V1'!$U$68</f>
        <v>0</v>
      </c>
      <c r="J34" s="372">
        <f>'2026 Landscape Bulbs - V1'!$X$23</f>
        <v>0</v>
      </c>
      <c r="K34" s="372">
        <f>'2026 Landscape Bulbs - V1'!$X$23</f>
        <v>0</v>
      </c>
      <c r="L34">
        <f>'2026 Landscape Bulbs - V1'!$X$68</f>
        <v>0</v>
      </c>
    </row>
    <row r="35" spans="2:12" ht="12">
      <c r="B35" s="371">
        <f>'2026 Landscape Bulbs - V1'!$E$18</f>
        <v>0</v>
      </c>
      <c r="C35" s="373" t="s">
        <v>158</v>
      </c>
      <c r="D35" s="199">
        <v>6248510012</v>
      </c>
      <c r="E35">
        <v>14016</v>
      </c>
      <c r="F35" s="372">
        <f>'2026 Landscape Bulbs - V1'!$U$23</f>
        <v>0</v>
      </c>
      <c r="G35" s="372">
        <f>'2026 Landscape Bulbs - V1'!$U$23</f>
        <v>0</v>
      </c>
      <c r="H35">
        <f>'2026 Landscape Bulbs - V1'!$U$69</f>
        <v>0</v>
      </c>
      <c r="J35" s="372">
        <f>'2026 Landscape Bulbs - V1'!$X$23</f>
        <v>0</v>
      </c>
      <c r="K35" s="372">
        <f>'2026 Landscape Bulbs - V1'!$X$23</f>
        <v>0</v>
      </c>
      <c r="L35">
        <f>'2026 Landscape Bulbs - V1'!$X$69</f>
        <v>0</v>
      </c>
    </row>
    <row r="36" spans="2:12" ht="12">
      <c r="B36" s="371">
        <f>'2026 Landscape Bulbs - V1'!$E$18</f>
        <v>0</v>
      </c>
      <c r="C36" s="373" t="s">
        <v>160</v>
      </c>
      <c r="D36" s="199">
        <v>6006210012</v>
      </c>
      <c r="E36">
        <v>10965</v>
      </c>
      <c r="F36" s="372">
        <f>'2026 Landscape Bulbs - V1'!$U$23</f>
        <v>0</v>
      </c>
      <c r="G36" s="372">
        <f>'2026 Landscape Bulbs - V1'!$U$23</f>
        <v>0</v>
      </c>
      <c r="H36">
        <f>'2026 Landscape Bulbs - V1'!$U$70</f>
        <v>0</v>
      </c>
      <c r="J36" s="372">
        <f>'2026 Landscape Bulbs - V1'!$X$23</f>
        <v>0</v>
      </c>
      <c r="K36" s="372">
        <f>'2026 Landscape Bulbs - V1'!$X$23</f>
        <v>0</v>
      </c>
      <c r="L36">
        <f>'2026 Landscape Bulbs - V1'!$X$70</f>
        <v>0</v>
      </c>
    </row>
    <row r="37" spans="2:12" ht="12">
      <c r="B37" s="371">
        <f>'2026 Landscape Bulbs - V1'!$E$18</f>
        <v>0</v>
      </c>
      <c r="C37" s="373" t="s">
        <v>162</v>
      </c>
      <c r="D37" s="199">
        <v>6252510012</v>
      </c>
      <c r="E37">
        <v>14020</v>
      </c>
      <c r="F37" s="372">
        <f>'2026 Landscape Bulbs - V1'!$U$23</f>
        <v>0</v>
      </c>
      <c r="G37" s="372">
        <f>'2026 Landscape Bulbs - V1'!$U$23</f>
        <v>0</v>
      </c>
      <c r="H37">
        <f>'2026 Landscape Bulbs - V1'!$U$71</f>
        <v>0</v>
      </c>
      <c r="J37" s="372">
        <f>'2026 Landscape Bulbs - V1'!$X$23</f>
        <v>0</v>
      </c>
      <c r="K37" s="372">
        <f>'2026 Landscape Bulbs - V1'!$X$23</f>
        <v>0</v>
      </c>
      <c r="L37">
        <f>'2026 Landscape Bulbs - V1'!$X$71</f>
        <v>0</v>
      </c>
    </row>
    <row r="38" spans="2:12" ht="12">
      <c r="B38" s="371">
        <f>'2026 Landscape Bulbs - V1'!$E$18</f>
        <v>0</v>
      </c>
      <c r="C38" s="373" t="s">
        <v>164</v>
      </c>
      <c r="D38" s="199">
        <v>6253010012</v>
      </c>
      <c r="E38">
        <v>14021</v>
      </c>
      <c r="F38" s="372">
        <f>'2026 Landscape Bulbs - V1'!$U$23</f>
        <v>0</v>
      </c>
      <c r="G38" s="372">
        <f>'2026 Landscape Bulbs - V1'!$U$23</f>
        <v>0</v>
      </c>
      <c r="H38">
        <f>'2026 Landscape Bulbs - V1'!$U$72</f>
        <v>0</v>
      </c>
      <c r="J38" s="372">
        <f>'2026 Landscape Bulbs - V1'!$X$23</f>
        <v>0</v>
      </c>
      <c r="K38" s="372">
        <f>'2026 Landscape Bulbs - V1'!$X$23</f>
        <v>0</v>
      </c>
      <c r="L38">
        <f>'2026 Landscape Bulbs - V1'!$X$72</f>
        <v>0</v>
      </c>
    </row>
    <row r="39" spans="2:12" ht="12">
      <c r="B39" s="371">
        <f>'2026 Landscape Bulbs - V1'!$E$18</f>
        <v>0</v>
      </c>
      <c r="C39" s="373" t="s">
        <v>166</v>
      </c>
      <c r="D39" s="199">
        <v>6254510012</v>
      </c>
      <c r="E39">
        <v>14023</v>
      </c>
      <c r="F39" s="372">
        <f>'2026 Landscape Bulbs - V1'!$U$23</f>
        <v>0</v>
      </c>
      <c r="G39" s="372">
        <f>'2026 Landscape Bulbs - V1'!$U$23</f>
        <v>0</v>
      </c>
      <c r="H39">
        <f>'2026 Landscape Bulbs - V1'!$U$73</f>
        <v>0</v>
      </c>
      <c r="J39" s="372">
        <f>'2026 Landscape Bulbs - V1'!$X$23</f>
        <v>0</v>
      </c>
      <c r="K39" s="372">
        <f>'2026 Landscape Bulbs - V1'!$X$23</f>
        <v>0</v>
      </c>
      <c r="L39">
        <f>'2026 Landscape Bulbs - V1'!$X$73</f>
        <v>0</v>
      </c>
    </row>
    <row r="40" spans="2:12" ht="12">
      <c r="B40" s="371">
        <f>'2026 Landscape Bulbs - V1'!$E$18</f>
        <v>0</v>
      </c>
      <c r="C40" s="373" t="s">
        <v>168</v>
      </c>
      <c r="D40" s="199">
        <v>6261010012</v>
      </c>
      <c r="E40">
        <v>14029</v>
      </c>
      <c r="F40" s="372">
        <f>'2026 Landscape Bulbs - V1'!$U$23</f>
        <v>0</v>
      </c>
      <c r="G40" s="372">
        <f>'2026 Landscape Bulbs - V1'!$U$23</f>
        <v>0</v>
      </c>
      <c r="H40">
        <f>'2026 Landscape Bulbs - V1'!$U$74</f>
        <v>0</v>
      </c>
      <c r="J40" s="372">
        <f>'2026 Landscape Bulbs - V1'!$X$23</f>
        <v>0</v>
      </c>
      <c r="K40" s="372">
        <f>'2026 Landscape Bulbs - V1'!$X$23</f>
        <v>0</v>
      </c>
      <c r="L40">
        <f>'2026 Landscape Bulbs - V1'!$X$74</f>
        <v>0</v>
      </c>
    </row>
    <row r="41" spans="2:12" ht="12">
      <c r="B41" s="371">
        <f>'2026 Landscape Bulbs - V1'!$E$18</f>
        <v>0</v>
      </c>
      <c r="C41" s="373" t="s">
        <v>170</v>
      </c>
      <c r="D41" s="199">
        <v>6263510012</v>
      </c>
      <c r="E41">
        <v>10966</v>
      </c>
      <c r="F41" s="372">
        <f>'2026 Landscape Bulbs - V1'!$U$23</f>
        <v>0</v>
      </c>
      <c r="G41" s="372">
        <f>'2026 Landscape Bulbs - V1'!$U$23</f>
        <v>0</v>
      </c>
      <c r="H41">
        <f>'2026 Landscape Bulbs - V1'!$U$75</f>
        <v>0</v>
      </c>
      <c r="J41" s="372">
        <f>'2026 Landscape Bulbs - V1'!$X$23</f>
        <v>0</v>
      </c>
      <c r="K41" s="372">
        <f>'2026 Landscape Bulbs - V1'!$X$23</f>
        <v>0</v>
      </c>
      <c r="L41">
        <f>'2026 Landscape Bulbs - V1'!$X$75</f>
        <v>0</v>
      </c>
    </row>
    <row r="42" spans="2:12" ht="12">
      <c r="B42" s="371">
        <f>'2026 Landscape Bulbs - V1'!$E$18</f>
        <v>0</v>
      </c>
      <c r="C42" s="373" t="s">
        <v>172</v>
      </c>
      <c r="D42" s="199">
        <v>6266510014</v>
      </c>
      <c r="E42">
        <v>14036</v>
      </c>
      <c r="F42" s="372">
        <f>'2026 Landscape Bulbs - V1'!$U$23</f>
        <v>0</v>
      </c>
      <c r="G42" s="372">
        <f>'2026 Landscape Bulbs - V1'!$U$23</f>
        <v>0</v>
      </c>
      <c r="H42">
        <f>'2026 Landscape Bulbs - V1'!$U$76</f>
        <v>0</v>
      </c>
      <c r="J42" s="372">
        <f>'2026 Landscape Bulbs - V1'!$X$23</f>
        <v>0</v>
      </c>
      <c r="K42" s="372">
        <f>'2026 Landscape Bulbs - V1'!$X$23</f>
        <v>0</v>
      </c>
      <c r="L42">
        <f>'2026 Landscape Bulbs - V1'!$X$76</f>
        <v>0</v>
      </c>
    </row>
    <row r="43" spans="2:12" ht="12">
      <c r="B43" s="371">
        <f>'2026 Landscape Bulbs - V1'!$E$18</f>
        <v>0</v>
      </c>
      <c r="C43" s="373" t="s">
        <v>174</v>
      </c>
      <c r="D43" s="199">
        <v>6270510014</v>
      </c>
      <c r="E43">
        <v>14040</v>
      </c>
      <c r="F43" s="372">
        <f>'2026 Landscape Bulbs - V1'!$U$23</f>
        <v>0</v>
      </c>
      <c r="G43" s="372">
        <f>'2026 Landscape Bulbs - V1'!$U$23</f>
        <v>0</v>
      </c>
      <c r="H43">
        <f>'2026 Landscape Bulbs - V1'!$U$77</f>
        <v>0</v>
      </c>
      <c r="J43" s="372">
        <f>'2026 Landscape Bulbs - V1'!$X$23</f>
        <v>0</v>
      </c>
      <c r="K43" s="372">
        <f>'2026 Landscape Bulbs - V1'!$X$23</f>
        <v>0</v>
      </c>
      <c r="L43">
        <f>'2026 Landscape Bulbs - V1'!$X$77</f>
        <v>0</v>
      </c>
    </row>
    <row r="44" spans="2:12" ht="12">
      <c r="B44" s="371">
        <f>'2026 Landscape Bulbs - V1'!$E$18</f>
        <v>0</v>
      </c>
      <c r="C44" s="373" t="s">
        <v>176</v>
      </c>
      <c r="D44" s="199">
        <v>6279010012</v>
      </c>
      <c r="E44">
        <v>14048</v>
      </c>
      <c r="F44" s="372">
        <f>'2026 Landscape Bulbs - V1'!$U$23</f>
        <v>0</v>
      </c>
      <c r="G44" s="372">
        <f>'2026 Landscape Bulbs - V1'!$U$23</f>
        <v>0</v>
      </c>
      <c r="H44">
        <f>'2026 Landscape Bulbs - V1'!$U$78</f>
        <v>0</v>
      </c>
      <c r="J44" s="372">
        <f>'2026 Landscape Bulbs - V1'!$X$23</f>
        <v>0</v>
      </c>
      <c r="K44" s="372">
        <f>'2026 Landscape Bulbs - V1'!$X$23</f>
        <v>0</v>
      </c>
      <c r="L44">
        <f>'2026 Landscape Bulbs - V1'!$X$78</f>
        <v>0</v>
      </c>
    </row>
    <row r="45" spans="2:12" ht="12">
      <c r="B45" s="371">
        <f>'2026 Landscape Bulbs - V1'!$E$18</f>
        <v>0</v>
      </c>
      <c r="C45" s="373" t="s">
        <v>178</v>
      </c>
      <c r="D45" s="199">
        <v>6281010012</v>
      </c>
      <c r="E45">
        <v>14050</v>
      </c>
      <c r="F45" s="372">
        <f>'2026 Landscape Bulbs - V1'!$U$23</f>
        <v>0</v>
      </c>
      <c r="G45" s="372">
        <f>'2026 Landscape Bulbs - V1'!$U$23</f>
        <v>0</v>
      </c>
      <c r="H45">
        <f>'2026 Landscape Bulbs - V1'!$U$79</f>
        <v>0</v>
      </c>
      <c r="J45" s="372">
        <f>'2026 Landscape Bulbs - V1'!$X$23</f>
        <v>0</v>
      </c>
      <c r="K45" s="372">
        <f>'2026 Landscape Bulbs - V1'!$X$23</f>
        <v>0</v>
      </c>
      <c r="L45">
        <f>'2026 Landscape Bulbs - V1'!$X$79</f>
        <v>0</v>
      </c>
    </row>
    <row r="46" spans="2:12" ht="12">
      <c r="B46" s="371">
        <f>'2026 Landscape Bulbs - V1'!$E$18</f>
        <v>0</v>
      </c>
      <c r="C46" s="373" t="s">
        <v>180</v>
      </c>
      <c r="D46" s="199">
        <v>6283010012</v>
      </c>
      <c r="E46">
        <v>10971</v>
      </c>
      <c r="F46" s="372">
        <f>'2026 Landscape Bulbs - V1'!$U$23</f>
        <v>0</v>
      </c>
      <c r="G46" s="372">
        <f>'2026 Landscape Bulbs - V1'!$U$23</f>
        <v>0</v>
      </c>
      <c r="H46">
        <f>'2026 Landscape Bulbs - V1'!$U$80</f>
        <v>0</v>
      </c>
      <c r="J46" s="372">
        <f>'2026 Landscape Bulbs - V1'!$X$23</f>
        <v>0</v>
      </c>
      <c r="K46" s="372">
        <f>'2026 Landscape Bulbs - V1'!$X$23</f>
        <v>0</v>
      </c>
      <c r="L46">
        <f>'2026 Landscape Bulbs - V1'!$X$80</f>
        <v>0</v>
      </c>
    </row>
    <row r="47" spans="2:12" ht="12">
      <c r="B47" s="371">
        <f>'2026 Landscape Bulbs - V1'!$E$18</f>
        <v>0</v>
      </c>
      <c r="C47" s="373" t="s">
        <v>182</v>
      </c>
      <c r="D47" s="199">
        <v>6283510012</v>
      </c>
      <c r="E47">
        <v>14053</v>
      </c>
      <c r="F47" s="372">
        <f>'2026 Landscape Bulbs - V1'!$U$23</f>
        <v>0</v>
      </c>
      <c r="G47" s="372">
        <f>'2026 Landscape Bulbs - V1'!$U$23</f>
        <v>0</v>
      </c>
      <c r="H47">
        <f>'2026 Landscape Bulbs - V1'!$U$81</f>
        <v>0</v>
      </c>
      <c r="J47" s="372">
        <f>'2026 Landscape Bulbs - V1'!$X$23</f>
        <v>0</v>
      </c>
      <c r="K47" s="372">
        <f>'2026 Landscape Bulbs - V1'!$X$23</f>
        <v>0</v>
      </c>
      <c r="L47">
        <f>'2026 Landscape Bulbs - V1'!$X$81</f>
        <v>0</v>
      </c>
    </row>
    <row r="48" spans="2:12" ht="12">
      <c r="B48" s="371">
        <f>'2026 Landscape Bulbs - V1'!$E$18</f>
        <v>0</v>
      </c>
      <c r="C48" s="373" t="s">
        <v>184</v>
      </c>
      <c r="D48" s="199">
        <v>6285010012</v>
      </c>
      <c r="E48">
        <v>14055</v>
      </c>
      <c r="F48" s="372">
        <f>'2026 Landscape Bulbs - V1'!$U$23</f>
        <v>0</v>
      </c>
      <c r="G48" s="372">
        <f>'2026 Landscape Bulbs - V1'!$U$23</f>
        <v>0</v>
      </c>
      <c r="H48">
        <f>'2026 Landscape Bulbs - V1'!$U$82</f>
        <v>0</v>
      </c>
      <c r="J48" s="372">
        <f>'2026 Landscape Bulbs - V1'!$X$23</f>
        <v>0</v>
      </c>
      <c r="K48" s="372">
        <f>'2026 Landscape Bulbs - V1'!$X$23</f>
        <v>0</v>
      </c>
      <c r="L48">
        <f>'2026 Landscape Bulbs - V1'!$X$82</f>
        <v>0</v>
      </c>
    </row>
    <row r="49" spans="2:12" ht="12">
      <c r="B49" s="371">
        <f>'2026 Landscape Bulbs - V1'!$E$18</f>
        <v>0</v>
      </c>
      <c r="C49" s="373" t="s">
        <v>186</v>
      </c>
      <c r="D49" s="199">
        <v>6285510012</v>
      </c>
      <c r="E49">
        <v>14056</v>
      </c>
      <c r="F49" s="372">
        <f>'2026 Landscape Bulbs - V1'!$U$23</f>
        <v>0</v>
      </c>
      <c r="G49" s="372">
        <f>'2026 Landscape Bulbs - V1'!$U$23</f>
        <v>0</v>
      </c>
      <c r="H49">
        <f>'2026 Landscape Bulbs - V1'!$U$83</f>
        <v>0</v>
      </c>
      <c r="J49" s="372">
        <f>'2026 Landscape Bulbs - V1'!$X$23</f>
        <v>0</v>
      </c>
      <c r="K49" s="372">
        <f>'2026 Landscape Bulbs - V1'!$X$23</f>
        <v>0</v>
      </c>
      <c r="L49">
        <f>'2026 Landscape Bulbs - V1'!$X$83</f>
        <v>0</v>
      </c>
    </row>
    <row r="50" spans="2:12" ht="12">
      <c r="B50" s="371">
        <f>'2026 Landscape Bulbs - V1'!$E$18</f>
        <v>0</v>
      </c>
      <c r="C50" s="373" t="s">
        <v>188</v>
      </c>
      <c r="D50" s="199">
        <v>6286310012</v>
      </c>
      <c r="E50">
        <v>17908</v>
      </c>
      <c r="F50" s="372">
        <f>'2026 Landscape Bulbs - V1'!$U$23</f>
        <v>0</v>
      </c>
      <c r="G50" s="372">
        <f>'2026 Landscape Bulbs - V1'!$U$23</f>
        <v>0</v>
      </c>
      <c r="H50">
        <f>'2026 Landscape Bulbs - V1'!$U$84</f>
        <v>0</v>
      </c>
      <c r="J50" s="372">
        <f>'2026 Landscape Bulbs - V1'!$X$23</f>
        <v>0</v>
      </c>
      <c r="K50" s="372">
        <f>'2026 Landscape Bulbs - V1'!$X$23</f>
        <v>0</v>
      </c>
      <c r="L50">
        <f>'2026 Landscape Bulbs - V1'!$X$84</f>
        <v>0</v>
      </c>
    </row>
    <row r="51" spans="2:12" ht="12">
      <c r="B51" s="371">
        <f>'2026 Landscape Bulbs - V1'!$E$18</f>
        <v>0</v>
      </c>
      <c r="C51" s="373" t="s">
        <v>191</v>
      </c>
      <c r="D51" s="199">
        <v>6222510012</v>
      </c>
      <c r="E51">
        <v>10974</v>
      </c>
      <c r="F51" s="372">
        <f>'2026 Landscape Bulbs - V1'!$U$23</f>
        <v>0</v>
      </c>
      <c r="G51" s="372">
        <f>'2026 Landscape Bulbs - V1'!$U$23</f>
        <v>0</v>
      </c>
      <c r="H51">
        <f>'2026 Landscape Bulbs - V1'!$U$86</f>
        <v>0</v>
      </c>
      <c r="J51" s="372">
        <f>'2026 Landscape Bulbs - V1'!$X$23</f>
        <v>0</v>
      </c>
      <c r="K51" s="372">
        <f>'2026 Landscape Bulbs - V1'!$X$23</f>
        <v>0</v>
      </c>
      <c r="L51">
        <f>'2026 Landscape Bulbs - V1'!$X$86</f>
        <v>0</v>
      </c>
    </row>
    <row r="52" spans="2:12" ht="12">
      <c r="B52" s="371">
        <f>'2026 Landscape Bulbs - V1'!$E$18</f>
        <v>0</v>
      </c>
      <c r="C52" s="373" t="s">
        <v>194</v>
      </c>
      <c r="D52" s="199">
        <v>6224510012</v>
      </c>
      <c r="E52">
        <v>13982</v>
      </c>
      <c r="F52" s="372">
        <f>'2026 Landscape Bulbs - V1'!$U$23</f>
        <v>0</v>
      </c>
      <c r="G52" s="372">
        <f>'2026 Landscape Bulbs - V1'!$U$23</f>
        <v>0</v>
      </c>
      <c r="H52">
        <f>'2026 Landscape Bulbs - V1'!$U$87</f>
        <v>0</v>
      </c>
      <c r="J52" s="372">
        <f>'2026 Landscape Bulbs - V1'!$X$23</f>
        <v>0</v>
      </c>
      <c r="K52" s="372">
        <f>'2026 Landscape Bulbs - V1'!$X$23</f>
        <v>0</v>
      </c>
      <c r="L52">
        <f>'2026 Landscape Bulbs - V1'!$X$87</f>
        <v>0</v>
      </c>
    </row>
    <row r="53" spans="2:12" ht="12">
      <c r="B53" s="371">
        <f>'2026 Landscape Bulbs - V1'!$E$18</f>
        <v>0</v>
      </c>
      <c r="C53" s="373" t="s">
        <v>196</v>
      </c>
      <c r="D53" s="199">
        <v>6225510012</v>
      </c>
      <c r="E53">
        <v>10975</v>
      </c>
      <c r="F53" s="372">
        <f>'2026 Landscape Bulbs - V1'!$U$23</f>
        <v>0</v>
      </c>
      <c r="G53" s="372">
        <f>'2026 Landscape Bulbs - V1'!$U$23</f>
        <v>0</v>
      </c>
      <c r="H53">
        <f>'2026 Landscape Bulbs - V1'!$U$88</f>
        <v>0</v>
      </c>
      <c r="J53" s="372">
        <f>'2026 Landscape Bulbs - V1'!$X$23</f>
        <v>0</v>
      </c>
      <c r="K53" s="372">
        <f>'2026 Landscape Bulbs - V1'!$X$23</f>
        <v>0</v>
      </c>
      <c r="L53">
        <f>'2026 Landscape Bulbs - V1'!$X$88</f>
        <v>0</v>
      </c>
    </row>
    <row r="54" spans="2:12" ht="12">
      <c r="B54" s="371">
        <f>'2026 Landscape Bulbs - V1'!$E$18</f>
        <v>0</v>
      </c>
      <c r="C54" s="373" t="s">
        <v>198</v>
      </c>
      <c r="D54" s="199">
        <v>6227510012</v>
      </c>
      <c r="E54">
        <v>10982</v>
      </c>
      <c r="F54" s="372">
        <f>'2026 Landscape Bulbs - V1'!$U$23</f>
        <v>0</v>
      </c>
      <c r="G54" s="372">
        <f>'2026 Landscape Bulbs - V1'!$U$23</f>
        <v>0</v>
      </c>
      <c r="H54">
        <f>'2026 Landscape Bulbs - V1'!$U$89</f>
        <v>0</v>
      </c>
      <c r="J54" s="372">
        <f>'2026 Landscape Bulbs - V1'!$X$23</f>
        <v>0</v>
      </c>
      <c r="K54" s="372">
        <f>'2026 Landscape Bulbs - V1'!$X$23</f>
        <v>0</v>
      </c>
      <c r="L54">
        <f>'2026 Landscape Bulbs - V1'!$X$89</f>
        <v>0</v>
      </c>
    </row>
    <row r="55" spans="2:12" ht="12">
      <c r="B55" s="371">
        <f>'2026 Landscape Bulbs - V1'!$E$18</f>
        <v>0</v>
      </c>
      <c r="C55" s="373" t="s">
        <v>200</v>
      </c>
      <c r="D55" s="199">
        <v>6237010012</v>
      </c>
      <c r="E55">
        <v>13999</v>
      </c>
      <c r="F55" s="372">
        <f>'2026 Landscape Bulbs - V1'!$U$23</f>
        <v>0</v>
      </c>
      <c r="G55" s="372">
        <f>'2026 Landscape Bulbs - V1'!$U$23</f>
        <v>0</v>
      </c>
      <c r="H55">
        <f>'2026 Landscape Bulbs - V1'!$U$90</f>
        <v>0</v>
      </c>
      <c r="J55" s="372">
        <f>'2026 Landscape Bulbs - V1'!$X$23</f>
        <v>0</v>
      </c>
      <c r="K55" s="372">
        <f>'2026 Landscape Bulbs - V1'!$X$23</f>
        <v>0</v>
      </c>
      <c r="L55">
        <f>'2026 Landscape Bulbs - V1'!$X$90</f>
        <v>0</v>
      </c>
    </row>
    <row r="56" spans="2:12" ht="12">
      <c r="B56" s="371">
        <f>'2026 Landscape Bulbs - V1'!$E$18</f>
        <v>0</v>
      </c>
      <c r="C56" s="373" t="s">
        <v>202</v>
      </c>
      <c r="D56" s="199">
        <v>6005110012</v>
      </c>
      <c r="E56">
        <v>10967</v>
      </c>
      <c r="F56" s="372">
        <f>'2026 Landscape Bulbs - V1'!$U$23</f>
        <v>0</v>
      </c>
      <c r="G56" s="372">
        <f>'2026 Landscape Bulbs - V1'!$U$23</f>
        <v>0</v>
      </c>
      <c r="H56">
        <f>'2026 Landscape Bulbs - V1'!$U$91</f>
        <v>0</v>
      </c>
      <c r="J56" s="372">
        <f>'2026 Landscape Bulbs - V1'!$X$23</f>
        <v>0</v>
      </c>
      <c r="K56" s="372">
        <f>'2026 Landscape Bulbs - V1'!$X$23</f>
        <v>0</v>
      </c>
      <c r="L56">
        <f>'2026 Landscape Bulbs - V1'!$X$91</f>
        <v>0</v>
      </c>
    </row>
    <row r="57" spans="2:12" ht="12">
      <c r="B57" s="371">
        <f>'2026 Landscape Bulbs - V1'!$E$18</f>
        <v>0</v>
      </c>
      <c r="C57" s="373" t="s">
        <v>204</v>
      </c>
      <c r="D57" s="199">
        <v>6247510012</v>
      </c>
      <c r="E57">
        <v>11038</v>
      </c>
      <c r="F57" s="372">
        <f>'2026 Landscape Bulbs - V1'!$U$23</f>
        <v>0</v>
      </c>
      <c r="G57" s="372">
        <f>'2026 Landscape Bulbs - V1'!$U$23</f>
        <v>0</v>
      </c>
      <c r="H57">
        <f>'2026 Landscape Bulbs - V1'!$U$92</f>
        <v>0</v>
      </c>
      <c r="J57" s="372">
        <f>'2026 Landscape Bulbs - V1'!$X$23</f>
        <v>0</v>
      </c>
      <c r="K57" s="372">
        <f>'2026 Landscape Bulbs - V1'!$X$23</f>
        <v>0</v>
      </c>
      <c r="L57">
        <f>'2026 Landscape Bulbs - V1'!$X$92</f>
        <v>0</v>
      </c>
    </row>
    <row r="58" spans="2:12" ht="12">
      <c r="B58" s="371">
        <f>'2026 Landscape Bulbs - V1'!$E$18</f>
        <v>0</v>
      </c>
      <c r="C58" s="373" t="s">
        <v>206</v>
      </c>
      <c r="D58" s="199">
        <v>6252010012</v>
      </c>
      <c r="E58">
        <v>11032</v>
      </c>
      <c r="F58" s="372">
        <f>'2026 Landscape Bulbs - V1'!$U$23</f>
        <v>0</v>
      </c>
      <c r="G58" s="372">
        <f>'2026 Landscape Bulbs - V1'!$U$23</f>
        <v>0</v>
      </c>
      <c r="H58">
        <f>'2026 Landscape Bulbs - V1'!$U$93</f>
        <v>0</v>
      </c>
      <c r="J58" s="372">
        <f>'2026 Landscape Bulbs - V1'!$X$23</f>
        <v>0</v>
      </c>
      <c r="K58" s="372">
        <f>'2026 Landscape Bulbs - V1'!$X$23</f>
        <v>0</v>
      </c>
      <c r="L58">
        <f>'2026 Landscape Bulbs - V1'!$X$93</f>
        <v>0</v>
      </c>
    </row>
    <row r="59" spans="2:12" ht="12">
      <c r="B59" s="371">
        <f>'2026 Landscape Bulbs - V1'!$E$18</f>
        <v>0</v>
      </c>
      <c r="C59" s="373" t="s">
        <v>208</v>
      </c>
      <c r="D59" s="199">
        <v>6254810012</v>
      </c>
      <c r="E59">
        <v>25312</v>
      </c>
      <c r="F59" s="372">
        <f>'2026 Landscape Bulbs - V1'!$U$23</f>
        <v>0</v>
      </c>
      <c r="G59" s="372">
        <f>'2026 Landscape Bulbs - V1'!$U$23</f>
        <v>0</v>
      </c>
      <c r="H59">
        <f>'2026 Landscape Bulbs - V1'!$U$94</f>
        <v>0</v>
      </c>
      <c r="J59" s="372">
        <f>'2026 Landscape Bulbs - V1'!$X$23</f>
        <v>0</v>
      </c>
      <c r="K59" s="372">
        <f>'2026 Landscape Bulbs - V1'!$X$23</f>
        <v>0</v>
      </c>
      <c r="L59">
        <f>'2026 Landscape Bulbs - V1'!$X$94</f>
        <v>0</v>
      </c>
    </row>
    <row r="60" spans="2:12" ht="12">
      <c r="B60" s="371">
        <f>'2026 Landscape Bulbs - V1'!$E$18</f>
        <v>0</v>
      </c>
      <c r="C60" s="373" t="s">
        <v>210</v>
      </c>
      <c r="D60" s="199">
        <v>6007010012</v>
      </c>
      <c r="E60">
        <v>6564</v>
      </c>
      <c r="F60" s="372">
        <f>'2026 Landscape Bulbs - V1'!$U$23</f>
        <v>0</v>
      </c>
      <c r="G60" s="372">
        <f>'2026 Landscape Bulbs - V1'!$U$23</f>
        <v>0</v>
      </c>
      <c r="H60">
        <f>'2026 Landscape Bulbs - V1'!$U$95</f>
        <v>0</v>
      </c>
      <c r="J60" s="372">
        <f>'2026 Landscape Bulbs - V1'!$X$23</f>
        <v>0</v>
      </c>
      <c r="K60" s="372">
        <f>'2026 Landscape Bulbs - V1'!$X$23</f>
        <v>0</v>
      </c>
      <c r="L60">
        <f>'2026 Landscape Bulbs - V1'!$X$95</f>
        <v>0</v>
      </c>
    </row>
    <row r="61" spans="2:12" ht="12">
      <c r="B61" s="371">
        <f>'2026 Landscape Bulbs - V1'!$E$18</f>
        <v>0</v>
      </c>
      <c r="C61" s="373" t="s">
        <v>212</v>
      </c>
      <c r="D61" s="199">
        <v>6264510012</v>
      </c>
      <c r="E61">
        <v>10968</v>
      </c>
      <c r="F61" s="372">
        <f>'2026 Landscape Bulbs - V1'!$U$23</f>
        <v>0</v>
      </c>
      <c r="G61" s="372">
        <f>'2026 Landscape Bulbs - V1'!$U$23</f>
        <v>0</v>
      </c>
      <c r="H61">
        <f>'2026 Landscape Bulbs - V1'!$U$96</f>
        <v>0</v>
      </c>
      <c r="J61" s="372">
        <f>'2026 Landscape Bulbs - V1'!$X$23</f>
        <v>0</v>
      </c>
      <c r="K61" s="372">
        <f>'2026 Landscape Bulbs - V1'!$X$23</f>
        <v>0</v>
      </c>
      <c r="L61">
        <f>'2026 Landscape Bulbs - V1'!$X$96</f>
        <v>0</v>
      </c>
    </row>
    <row r="62" spans="2:12" ht="12">
      <c r="B62" s="371">
        <f>'2026 Landscape Bulbs - V1'!$E$18</f>
        <v>0</v>
      </c>
      <c r="C62" s="373" t="s">
        <v>214</v>
      </c>
      <c r="D62" s="199">
        <v>6266010012</v>
      </c>
      <c r="E62">
        <v>14034</v>
      </c>
      <c r="F62" s="372">
        <f>'2026 Landscape Bulbs - V1'!$U$23</f>
        <v>0</v>
      </c>
      <c r="G62" s="372">
        <f>'2026 Landscape Bulbs - V1'!$U$23</f>
        <v>0</v>
      </c>
      <c r="H62">
        <f>'2026 Landscape Bulbs - V1'!$U$97</f>
        <v>0</v>
      </c>
      <c r="J62" s="372">
        <f>'2026 Landscape Bulbs - V1'!$X$23</f>
        <v>0</v>
      </c>
      <c r="K62" s="372">
        <f>'2026 Landscape Bulbs - V1'!$X$23</f>
        <v>0</v>
      </c>
      <c r="L62">
        <f>'2026 Landscape Bulbs - V1'!$X$97</f>
        <v>0</v>
      </c>
    </row>
    <row r="63" spans="2:12" ht="12">
      <c r="B63" s="371">
        <f>'2026 Landscape Bulbs - V1'!$E$18</f>
        <v>0</v>
      </c>
      <c r="C63" s="373" t="s">
        <v>216</v>
      </c>
      <c r="D63" s="199">
        <v>6270010012</v>
      </c>
      <c r="E63">
        <v>10970</v>
      </c>
      <c r="F63" s="372">
        <f>'2026 Landscape Bulbs - V1'!$U$23</f>
        <v>0</v>
      </c>
      <c r="G63" s="372">
        <f>'2026 Landscape Bulbs - V1'!$U$23</f>
        <v>0</v>
      </c>
      <c r="H63">
        <f>'2026 Landscape Bulbs - V1'!$U$98</f>
        <v>0</v>
      </c>
      <c r="J63" s="372">
        <f>'2026 Landscape Bulbs - V1'!$X$23</f>
        <v>0</v>
      </c>
      <c r="K63" s="372">
        <f>'2026 Landscape Bulbs - V1'!$X$23</f>
        <v>0</v>
      </c>
      <c r="L63">
        <f>'2026 Landscape Bulbs - V1'!$X$98</f>
        <v>0</v>
      </c>
    </row>
    <row r="64" spans="2:12" ht="12">
      <c r="B64" s="371">
        <f>'2026 Landscape Bulbs - V1'!$E$18</f>
        <v>0</v>
      </c>
      <c r="C64" s="373" t="s">
        <v>218</v>
      </c>
      <c r="D64" s="199">
        <v>6273810012</v>
      </c>
      <c r="E64">
        <v>25313</v>
      </c>
      <c r="F64" s="372">
        <f>'2026 Landscape Bulbs - V1'!$U$23</f>
        <v>0</v>
      </c>
      <c r="G64" s="372">
        <f>'2026 Landscape Bulbs - V1'!$U$23</f>
        <v>0</v>
      </c>
      <c r="H64">
        <f>'2026 Landscape Bulbs - V1'!$U$99</f>
        <v>0</v>
      </c>
      <c r="J64" s="372">
        <f>'2026 Landscape Bulbs - V1'!$X$23</f>
        <v>0</v>
      </c>
      <c r="K64" s="372">
        <f>'2026 Landscape Bulbs - V1'!$X$23</f>
        <v>0</v>
      </c>
      <c r="L64">
        <f>'2026 Landscape Bulbs - V1'!$X$99</f>
        <v>0</v>
      </c>
    </row>
    <row r="65" spans="2:12" ht="12">
      <c r="B65" s="371">
        <f>'2026 Landscape Bulbs - V1'!$E$18</f>
        <v>0</v>
      </c>
      <c r="C65" s="373" t="s">
        <v>220</v>
      </c>
      <c r="D65" s="199">
        <v>6287510012</v>
      </c>
      <c r="E65">
        <v>6561</v>
      </c>
      <c r="F65" s="372">
        <f>'2026 Landscape Bulbs - V1'!$U$23</f>
        <v>0</v>
      </c>
      <c r="G65" s="372">
        <f>'2026 Landscape Bulbs - V1'!$U$23</f>
        <v>0</v>
      </c>
      <c r="H65">
        <f>'2026 Landscape Bulbs - V1'!$U$100</f>
        <v>0</v>
      </c>
      <c r="J65" s="372">
        <f>'2026 Landscape Bulbs - V1'!$X$23</f>
        <v>0</v>
      </c>
      <c r="K65" s="372">
        <f>'2026 Landscape Bulbs - V1'!$X$23</f>
        <v>0</v>
      </c>
      <c r="L65">
        <f>'2026 Landscape Bulbs - V1'!$X$100</f>
        <v>0</v>
      </c>
    </row>
    <row r="66" spans="2:12" ht="12">
      <c r="B66" s="371">
        <f>'2026 Landscape Bulbs - V1'!$E$18</f>
        <v>0</v>
      </c>
      <c r="C66" s="373" t="s">
        <v>223</v>
      </c>
      <c r="D66" s="199">
        <v>6247010012</v>
      </c>
      <c r="E66">
        <v>14015</v>
      </c>
      <c r="F66" s="372">
        <f>'2026 Landscape Bulbs - V1'!$U$23</f>
        <v>0</v>
      </c>
      <c r="G66" s="372">
        <f>'2026 Landscape Bulbs - V1'!$U$23</f>
        <v>0</v>
      </c>
      <c r="H66">
        <f>'2026 Landscape Bulbs - V1'!$U$102</f>
        <v>0</v>
      </c>
      <c r="J66" s="372">
        <f>'2026 Landscape Bulbs - V1'!$X$23</f>
        <v>0</v>
      </c>
      <c r="K66" s="372">
        <f>'2026 Landscape Bulbs - V1'!$X$23</f>
        <v>0</v>
      </c>
      <c r="L66">
        <f>'2026 Landscape Bulbs - V1'!$X$102</f>
        <v>0</v>
      </c>
    </row>
    <row r="67" spans="2:12" ht="12">
      <c r="B67" s="371">
        <f>'2026 Landscape Bulbs - V1'!$E$18</f>
        <v>0</v>
      </c>
      <c r="C67" s="373" t="s">
        <v>225</v>
      </c>
      <c r="D67" s="199">
        <v>6282510012</v>
      </c>
      <c r="E67">
        <v>14052</v>
      </c>
      <c r="F67" s="372">
        <f>'2026 Landscape Bulbs - V1'!$U$23</f>
        <v>0</v>
      </c>
      <c r="G67" s="372">
        <f>'2026 Landscape Bulbs - V1'!$U$23</f>
        <v>0</v>
      </c>
      <c r="H67">
        <f>'2026 Landscape Bulbs - V1'!$U$103</f>
        <v>0</v>
      </c>
      <c r="J67" s="372">
        <f>'2026 Landscape Bulbs - V1'!$X$23</f>
        <v>0</v>
      </c>
      <c r="K67" s="372">
        <f>'2026 Landscape Bulbs - V1'!$X$23</f>
        <v>0</v>
      </c>
      <c r="L67">
        <f>'2026 Landscape Bulbs - V1'!$X$103</f>
        <v>0</v>
      </c>
    </row>
    <row r="68" spans="2:12" ht="12">
      <c r="B68" s="371">
        <f>'2026 Landscape Bulbs - V1'!$E$18</f>
        <v>0</v>
      </c>
      <c r="C68" s="373" t="s">
        <v>228</v>
      </c>
      <c r="D68" s="199">
        <v>6226010012</v>
      </c>
      <c r="E68">
        <v>13984</v>
      </c>
      <c r="F68" s="372">
        <f>'2026 Landscape Bulbs - V1'!$U$23</f>
        <v>0</v>
      </c>
      <c r="G68" s="372">
        <f>'2026 Landscape Bulbs - V1'!$U$23</f>
        <v>0</v>
      </c>
      <c r="H68">
        <f>'2026 Landscape Bulbs - V1'!$U$105</f>
        <v>0</v>
      </c>
      <c r="J68" s="372">
        <f>'2026 Landscape Bulbs - V1'!$X$23</f>
        <v>0</v>
      </c>
      <c r="K68" s="372">
        <f>'2026 Landscape Bulbs - V1'!$X$23</f>
        <v>0</v>
      </c>
      <c r="L68">
        <f>'2026 Landscape Bulbs - V1'!$X$105</f>
        <v>0</v>
      </c>
    </row>
    <row r="69" spans="2:12" ht="12">
      <c r="B69" s="371">
        <f>'2026 Landscape Bulbs - V1'!$E$18</f>
        <v>0</v>
      </c>
      <c r="C69" s="373" t="s">
        <v>230</v>
      </c>
      <c r="D69" s="199">
        <v>6241910012</v>
      </c>
      <c r="E69">
        <v>14008</v>
      </c>
      <c r="F69" s="372">
        <f>'2026 Landscape Bulbs - V1'!$U$23</f>
        <v>0</v>
      </c>
      <c r="G69" s="372">
        <f>'2026 Landscape Bulbs - V1'!$U$23</f>
        <v>0</v>
      </c>
      <c r="H69">
        <f>'2026 Landscape Bulbs - V1'!$U$106</f>
        <v>0</v>
      </c>
      <c r="J69" s="372">
        <f>'2026 Landscape Bulbs - V1'!$X$23</f>
        <v>0</v>
      </c>
      <c r="K69" s="372">
        <f>'2026 Landscape Bulbs - V1'!$X$23</f>
        <v>0</v>
      </c>
      <c r="L69">
        <f>'2026 Landscape Bulbs - V1'!$X$106</f>
        <v>0</v>
      </c>
    </row>
    <row r="70" spans="2:12" ht="12">
      <c r="B70" s="371">
        <f>'2026 Landscape Bulbs - V1'!$E$18</f>
        <v>0</v>
      </c>
      <c r="C70" s="373" t="s">
        <v>233</v>
      </c>
      <c r="D70" s="199">
        <v>6241610012</v>
      </c>
      <c r="E70">
        <v>14006</v>
      </c>
      <c r="F70" s="372">
        <f>'2026 Landscape Bulbs - V1'!$U$23</f>
        <v>0</v>
      </c>
      <c r="G70" s="372">
        <f>'2026 Landscape Bulbs - V1'!$U$23</f>
        <v>0</v>
      </c>
      <c r="H70">
        <f>'2026 Landscape Bulbs - V1'!$U$108</f>
        <v>0</v>
      </c>
      <c r="J70" s="372">
        <f>'2026 Landscape Bulbs - V1'!$X$23</f>
        <v>0</v>
      </c>
      <c r="K70" s="372">
        <f>'2026 Landscape Bulbs - V1'!$X$23</f>
        <v>0</v>
      </c>
      <c r="L70">
        <f>'2026 Landscape Bulbs - V1'!$X$108</f>
        <v>0</v>
      </c>
    </row>
    <row r="71" spans="2:12" ht="12">
      <c r="B71" s="371">
        <f>'2026 Landscape Bulbs - V1'!$E$18</f>
        <v>0</v>
      </c>
      <c r="C71" s="373" t="s">
        <v>235</v>
      </c>
      <c r="D71" s="199">
        <v>6241710012</v>
      </c>
      <c r="E71">
        <v>14007</v>
      </c>
      <c r="F71" s="372">
        <f>'2026 Landscape Bulbs - V1'!$U$23</f>
        <v>0</v>
      </c>
      <c r="G71" s="372">
        <f>'2026 Landscape Bulbs - V1'!$U$23</f>
        <v>0</v>
      </c>
      <c r="H71">
        <f>'2026 Landscape Bulbs - V1'!$U$109</f>
        <v>0</v>
      </c>
      <c r="J71" s="372">
        <f>'2026 Landscape Bulbs - V1'!$X$23</f>
        <v>0</v>
      </c>
      <c r="K71" s="372">
        <f>'2026 Landscape Bulbs - V1'!$X$23</f>
        <v>0</v>
      </c>
      <c r="L71">
        <f>'2026 Landscape Bulbs - V1'!$X$109</f>
        <v>0</v>
      </c>
    </row>
    <row r="72" spans="2:12" ht="12">
      <c r="B72" s="371">
        <f>'2026 Landscape Bulbs - V1'!$E$18</f>
        <v>0</v>
      </c>
      <c r="C72" s="373" t="s">
        <v>237</v>
      </c>
      <c r="D72" s="199">
        <v>6248010012</v>
      </c>
      <c r="E72">
        <v>11046</v>
      </c>
      <c r="F72" s="372">
        <f>'2026 Landscape Bulbs - V1'!$U$23</f>
        <v>0</v>
      </c>
      <c r="G72" s="372">
        <f>'2026 Landscape Bulbs - V1'!$U$23</f>
        <v>0</v>
      </c>
      <c r="H72">
        <f>'2026 Landscape Bulbs - V1'!$U$110</f>
        <v>0</v>
      </c>
      <c r="J72" s="372">
        <f>'2026 Landscape Bulbs - V1'!$X$23</f>
        <v>0</v>
      </c>
      <c r="K72" s="372">
        <f>'2026 Landscape Bulbs - V1'!$X$23</f>
        <v>0</v>
      </c>
      <c r="L72">
        <f>'2026 Landscape Bulbs - V1'!$X$110</f>
        <v>0</v>
      </c>
    </row>
    <row r="73" spans="2:12" ht="12">
      <c r="B73" s="371">
        <f>'2026 Landscape Bulbs - V1'!$E$18</f>
        <v>0</v>
      </c>
      <c r="C73" s="373" t="s">
        <v>240</v>
      </c>
      <c r="D73" s="199">
        <v>6228510012</v>
      </c>
      <c r="E73">
        <v>10973</v>
      </c>
      <c r="F73" s="372">
        <f>'2026 Landscape Bulbs - V1'!$U$23</f>
        <v>0</v>
      </c>
      <c r="G73" s="372">
        <f>'2026 Landscape Bulbs - V1'!$U$23</f>
        <v>0</v>
      </c>
      <c r="H73">
        <f>'2026 Landscape Bulbs - V1'!$U$112</f>
        <v>0</v>
      </c>
      <c r="J73" s="372">
        <f>'2026 Landscape Bulbs - V1'!$X$23</f>
        <v>0</v>
      </c>
      <c r="K73" s="372">
        <f>'2026 Landscape Bulbs - V1'!$X$23</f>
        <v>0</v>
      </c>
      <c r="L73">
        <f>'2026 Landscape Bulbs - V1'!$X$112</f>
        <v>0</v>
      </c>
    </row>
    <row r="74" spans="2:12" ht="12">
      <c r="B74" s="371">
        <f>'2026 Landscape Bulbs - V1'!$E$18</f>
        <v>0</v>
      </c>
      <c r="C74" s="373" t="s">
        <v>242</v>
      </c>
      <c r="D74" s="199">
        <v>6232510012</v>
      </c>
      <c r="E74">
        <v>13993</v>
      </c>
      <c r="F74" s="372">
        <f>'2026 Landscape Bulbs - V1'!$U$23</f>
        <v>0</v>
      </c>
      <c r="G74" s="372">
        <f>'2026 Landscape Bulbs - V1'!$U$23</f>
        <v>0</v>
      </c>
      <c r="H74">
        <f>'2026 Landscape Bulbs - V1'!$U$113</f>
        <v>0</v>
      </c>
      <c r="J74" s="372">
        <f>'2026 Landscape Bulbs - V1'!$X$23</f>
        <v>0</v>
      </c>
      <c r="K74" s="372">
        <f>'2026 Landscape Bulbs - V1'!$X$23</f>
        <v>0</v>
      </c>
      <c r="L74">
        <f>'2026 Landscape Bulbs - V1'!$X$113</f>
        <v>0</v>
      </c>
    </row>
    <row r="75" spans="2:12" ht="12">
      <c r="B75" s="371">
        <f>'2026 Landscape Bulbs - V1'!$E$18</f>
        <v>0</v>
      </c>
      <c r="C75" s="373" t="s">
        <v>244</v>
      </c>
      <c r="D75" s="199">
        <v>6238510012</v>
      </c>
      <c r="E75">
        <v>10978</v>
      </c>
      <c r="F75" s="372">
        <f>'2026 Landscape Bulbs - V1'!$U$23</f>
        <v>0</v>
      </c>
      <c r="G75" s="372">
        <f>'2026 Landscape Bulbs - V1'!$U$23</f>
        <v>0</v>
      </c>
      <c r="H75">
        <f>'2026 Landscape Bulbs - V1'!$U$114</f>
        <v>0</v>
      </c>
      <c r="J75" s="372">
        <f>'2026 Landscape Bulbs - V1'!$X$23</f>
        <v>0</v>
      </c>
      <c r="K75" s="372">
        <f>'2026 Landscape Bulbs - V1'!$X$23</f>
        <v>0</v>
      </c>
      <c r="L75">
        <f>'2026 Landscape Bulbs - V1'!$X$114</f>
        <v>0</v>
      </c>
    </row>
    <row r="76" spans="2:12" ht="12">
      <c r="B76" s="371">
        <f>'2026 Landscape Bulbs - V1'!$E$18</f>
        <v>0</v>
      </c>
      <c r="C76" s="373" t="s">
        <v>246</v>
      </c>
      <c r="D76" s="199">
        <v>6259510012</v>
      </c>
      <c r="E76">
        <v>6565</v>
      </c>
      <c r="F76" s="372">
        <f>'2026 Landscape Bulbs - V1'!$U$23</f>
        <v>0</v>
      </c>
      <c r="G76" s="372">
        <f>'2026 Landscape Bulbs - V1'!$U$23</f>
        <v>0</v>
      </c>
      <c r="H76">
        <f>'2026 Landscape Bulbs - V1'!$U$115</f>
        <v>0</v>
      </c>
      <c r="J76" s="372">
        <f>'2026 Landscape Bulbs - V1'!$X$23</f>
        <v>0</v>
      </c>
      <c r="K76" s="372">
        <f>'2026 Landscape Bulbs - V1'!$X$23</f>
        <v>0</v>
      </c>
      <c r="L76">
        <f>'2026 Landscape Bulbs - V1'!$X$115</f>
        <v>0</v>
      </c>
    </row>
    <row r="77" spans="2:12" ht="12">
      <c r="B77" s="371">
        <f>'2026 Landscape Bulbs - V1'!$E$18</f>
        <v>0</v>
      </c>
      <c r="C77" s="373" t="s">
        <v>248</v>
      </c>
      <c r="D77" s="199">
        <v>6260010012</v>
      </c>
      <c r="E77">
        <v>11030</v>
      </c>
      <c r="F77" s="372">
        <f>'2026 Landscape Bulbs - V1'!$U$23</f>
        <v>0</v>
      </c>
      <c r="G77" s="372">
        <f>'2026 Landscape Bulbs - V1'!$U$23</f>
        <v>0</v>
      </c>
      <c r="H77">
        <f>'2026 Landscape Bulbs - V1'!$U$116</f>
        <v>0</v>
      </c>
      <c r="J77" s="372">
        <f>'2026 Landscape Bulbs - V1'!$X$23</f>
        <v>0</v>
      </c>
      <c r="K77" s="372">
        <f>'2026 Landscape Bulbs - V1'!$X$23</f>
        <v>0</v>
      </c>
      <c r="L77">
        <f>'2026 Landscape Bulbs - V1'!$X$116</f>
        <v>0</v>
      </c>
    </row>
    <row r="78" spans="2:12" ht="12">
      <c r="B78" s="371">
        <f>'2026 Landscape Bulbs - V1'!$E$18</f>
        <v>0</v>
      </c>
      <c r="C78" s="373" t="s">
        <v>250</v>
      </c>
      <c r="D78" s="199">
        <v>6274510012</v>
      </c>
      <c r="E78">
        <v>6559</v>
      </c>
      <c r="F78" s="372">
        <f>'2026 Landscape Bulbs - V1'!$U$23</f>
        <v>0</v>
      </c>
      <c r="G78" s="372">
        <f>'2026 Landscape Bulbs - V1'!$U$23</f>
        <v>0</v>
      </c>
      <c r="H78">
        <f>'2026 Landscape Bulbs - V1'!$U$117</f>
        <v>0</v>
      </c>
      <c r="J78" s="372">
        <f>'2026 Landscape Bulbs - V1'!$X$23</f>
        <v>0</v>
      </c>
      <c r="K78" s="372">
        <f>'2026 Landscape Bulbs - V1'!$X$23</f>
        <v>0</v>
      </c>
      <c r="L78">
        <f>'2026 Landscape Bulbs - V1'!$X$117</f>
        <v>0</v>
      </c>
    </row>
    <row r="79" spans="2:12" ht="12">
      <c r="B79" s="371">
        <f>'2026 Landscape Bulbs - V1'!$E$18</f>
        <v>0</v>
      </c>
      <c r="C79" s="373" t="s">
        <v>252</v>
      </c>
      <c r="D79" s="199">
        <v>6277010012</v>
      </c>
      <c r="E79">
        <v>14046</v>
      </c>
      <c r="F79" s="372">
        <f>'2026 Landscape Bulbs - V1'!$U$23</f>
        <v>0</v>
      </c>
      <c r="G79" s="372">
        <f>'2026 Landscape Bulbs - V1'!$U$23</f>
        <v>0</v>
      </c>
      <c r="H79">
        <f>'2026 Landscape Bulbs - V1'!$U$118</f>
        <v>0</v>
      </c>
      <c r="J79" s="372">
        <f>'2026 Landscape Bulbs - V1'!$X$23</f>
        <v>0</v>
      </c>
      <c r="K79" s="372">
        <f>'2026 Landscape Bulbs - V1'!$X$23</f>
        <v>0</v>
      </c>
      <c r="L79">
        <f>'2026 Landscape Bulbs - V1'!$X$118</f>
        <v>0</v>
      </c>
    </row>
    <row r="80" spans="2:12" ht="12">
      <c r="B80" s="371">
        <f>'2026 Landscape Bulbs - V1'!$E$18</f>
        <v>0</v>
      </c>
      <c r="C80" s="373" t="s">
        <v>254</v>
      </c>
      <c r="D80" s="199">
        <v>6280210012</v>
      </c>
      <c r="E80">
        <v>17904</v>
      </c>
      <c r="F80" s="372">
        <f>'2026 Landscape Bulbs - V1'!$U$23</f>
        <v>0</v>
      </c>
      <c r="G80" s="372">
        <f>'2026 Landscape Bulbs - V1'!$U$23</f>
        <v>0</v>
      </c>
      <c r="H80">
        <f>'2026 Landscape Bulbs - V1'!$U$119</f>
        <v>0</v>
      </c>
      <c r="J80" s="372">
        <f>'2026 Landscape Bulbs - V1'!$X$23</f>
        <v>0</v>
      </c>
      <c r="K80" s="372">
        <f>'2026 Landscape Bulbs - V1'!$X$23</f>
        <v>0</v>
      </c>
      <c r="L80">
        <f>'2026 Landscape Bulbs - V1'!$X$119</f>
        <v>0</v>
      </c>
    </row>
    <row r="81" spans="2:12" ht="12">
      <c r="B81" s="371">
        <f>'2026 Landscape Bulbs - V1'!$E$18</f>
        <v>0</v>
      </c>
      <c r="C81" s="373" t="s">
        <v>258</v>
      </c>
      <c r="D81" s="199">
        <v>6222310012</v>
      </c>
      <c r="E81">
        <v>25315</v>
      </c>
      <c r="F81" s="372">
        <f>'2026 Landscape Bulbs - V1'!$U$23</f>
        <v>0</v>
      </c>
      <c r="G81" s="372">
        <f>'2026 Landscape Bulbs - V1'!$U$23</f>
        <v>0</v>
      </c>
      <c r="H81">
        <f>'2026 Landscape Bulbs - V1'!$U$123</f>
        <v>0</v>
      </c>
      <c r="J81" s="372">
        <f>'2026 Landscape Bulbs - V1'!$X$23</f>
        <v>0</v>
      </c>
      <c r="K81" s="372">
        <f>'2026 Landscape Bulbs - V1'!$X$23</f>
        <v>0</v>
      </c>
      <c r="L81">
        <f>'2026 Landscape Bulbs - V1'!$X$123</f>
        <v>0</v>
      </c>
    </row>
    <row r="82" spans="2:12" ht="12">
      <c r="B82" s="371">
        <f>'2026 Landscape Bulbs - V1'!$E$18</f>
        <v>0</v>
      </c>
      <c r="C82" s="373" t="s">
        <v>260</v>
      </c>
      <c r="D82" s="199">
        <v>6228710012</v>
      </c>
      <c r="E82">
        <v>25316</v>
      </c>
      <c r="F82" s="372">
        <f>'2026 Landscape Bulbs - V1'!$U$23</f>
        <v>0</v>
      </c>
      <c r="G82" s="372">
        <f>'2026 Landscape Bulbs - V1'!$U$23</f>
        <v>0</v>
      </c>
      <c r="H82">
        <f>'2026 Landscape Bulbs - V1'!$U$124</f>
        <v>0</v>
      </c>
      <c r="J82" s="372">
        <f>'2026 Landscape Bulbs - V1'!$X$23</f>
        <v>0</v>
      </c>
      <c r="K82" s="372">
        <f>'2026 Landscape Bulbs - V1'!$X$23</f>
        <v>0</v>
      </c>
      <c r="L82">
        <f>'2026 Landscape Bulbs - V1'!$X$124</f>
        <v>0</v>
      </c>
    </row>
    <row r="83" spans="2:12" ht="12">
      <c r="B83" s="371">
        <f>'2026 Landscape Bulbs - V1'!$E$18</f>
        <v>0</v>
      </c>
      <c r="C83" s="373" t="s">
        <v>262</v>
      </c>
      <c r="D83" s="199">
        <v>6234510012</v>
      </c>
      <c r="E83">
        <v>14064</v>
      </c>
      <c r="F83" s="372">
        <f>'2026 Landscape Bulbs - V1'!$U$23</f>
        <v>0</v>
      </c>
      <c r="G83" s="372">
        <f>'2026 Landscape Bulbs - V1'!$U$23</f>
        <v>0</v>
      </c>
      <c r="H83">
        <f>'2026 Landscape Bulbs - V1'!$U$125</f>
        <v>0</v>
      </c>
      <c r="J83" s="372">
        <f>'2026 Landscape Bulbs - V1'!$X$23</f>
        <v>0</v>
      </c>
      <c r="K83" s="372">
        <f>'2026 Landscape Bulbs - V1'!$X$23</f>
        <v>0</v>
      </c>
      <c r="L83">
        <f>'2026 Landscape Bulbs - V1'!$X$125</f>
        <v>0</v>
      </c>
    </row>
    <row r="84" spans="2:12" ht="12">
      <c r="B84" s="371">
        <f>'2026 Landscape Bulbs - V1'!$E$18</f>
        <v>0</v>
      </c>
      <c r="C84" s="373" t="s">
        <v>264</v>
      </c>
      <c r="D84" s="199">
        <v>6236510012</v>
      </c>
      <c r="E84">
        <v>14065</v>
      </c>
      <c r="F84" s="372">
        <f>'2026 Landscape Bulbs - V1'!$U$23</f>
        <v>0</v>
      </c>
      <c r="G84" s="372">
        <f>'2026 Landscape Bulbs - V1'!$U$23</f>
        <v>0</v>
      </c>
      <c r="H84">
        <f>'2026 Landscape Bulbs - V1'!$U$126</f>
        <v>0</v>
      </c>
      <c r="J84" s="372">
        <f>'2026 Landscape Bulbs - V1'!$X$23</f>
        <v>0</v>
      </c>
      <c r="K84" s="372">
        <f>'2026 Landscape Bulbs - V1'!$X$23</f>
        <v>0</v>
      </c>
      <c r="L84">
        <f>'2026 Landscape Bulbs - V1'!$X$126</f>
        <v>0</v>
      </c>
    </row>
    <row r="85" spans="2:12" ht="12">
      <c r="B85" s="371">
        <f>'2026 Landscape Bulbs - V1'!$E$18</f>
        <v>0</v>
      </c>
      <c r="C85" s="373" t="s">
        <v>266</v>
      </c>
      <c r="D85" s="199">
        <v>6236810012</v>
      </c>
      <c r="E85">
        <v>25317</v>
      </c>
      <c r="F85" s="372">
        <f>'2026 Landscape Bulbs - V1'!$U$23</f>
        <v>0</v>
      </c>
      <c r="G85" s="372">
        <f>'2026 Landscape Bulbs - V1'!$U$23</f>
        <v>0</v>
      </c>
      <c r="H85">
        <f>'2026 Landscape Bulbs - V1'!$U$127</f>
        <v>0</v>
      </c>
      <c r="J85" s="372">
        <f>'2026 Landscape Bulbs - V1'!$X$23</f>
        <v>0</v>
      </c>
      <c r="K85" s="372">
        <f>'2026 Landscape Bulbs - V1'!$X$23</f>
        <v>0</v>
      </c>
      <c r="L85">
        <f>'2026 Landscape Bulbs - V1'!$X$127</f>
        <v>0</v>
      </c>
    </row>
    <row r="86" spans="2:12" ht="12">
      <c r="B86" s="371">
        <f>'2026 Landscape Bulbs - V1'!$E$18</f>
        <v>0</v>
      </c>
      <c r="C86" s="373" t="s">
        <v>268</v>
      </c>
      <c r="D86" s="199">
        <v>6237510012</v>
      </c>
      <c r="E86">
        <v>14066</v>
      </c>
      <c r="F86" s="372">
        <f>'2026 Landscape Bulbs - V1'!$U$23</f>
        <v>0</v>
      </c>
      <c r="G86" s="372">
        <f>'2026 Landscape Bulbs - V1'!$U$23</f>
        <v>0</v>
      </c>
      <c r="H86">
        <f>'2026 Landscape Bulbs - V1'!$U$128</f>
        <v>0</v>
      </c>
      <c r="J86" s="372">
        <f>'2026 Landscape Bulbs - V1'!$X$23</f>
        <v>0</v>
      </c>
      <c r="K86" s="372">
        <f>'2026 Landscape Bulbs - V1'!$X$23</f>
        <v>0</v>
      </c>
      <c r="L86">
        <f>'2026 Landscape Bulbs - V1'!$X$128</f>
        <v>0</v>
      </c>
    </row>
    <row r="87" spans="2:12" ht="12">
      <c r="B87" s="371">
        <f>'2026 Landscape Bulbs - V1'!$E$18</f>
        <v>0</v>
      </c>
      <c r="C87" s="373" t="s">
        <v>270</v>
      </c>
      <c r="D87" s="199">
        <v>6241810012</v>
      </c>
      <c r="E87">
        <v>14067</v>
      </c>
      <c r="F87" s="372">
        <f>'2026 Landscape Bulbs - V1'!$U$23</f>
        <v>0</v>
      </c>
      <c r="G87" s="372">
        <f>'2026 Landscape Bulbs - V1'!$U$23</f>
        <v>0</v>
      </c>
      <c r="H87">
        <f>'2026 Landscape Bulbs - V1'!$U$129</f>
        <v>0</v>
      </c>
      <c r="J87" s="372">
        <f>'2026 Landscape Bulbs - V1'!$X$23</f>
        <v>0</v>
      </c>
      <c r="K87" s="372">
        <f>'2026 Landscape Bulbs - V1'!$X$23</f>
        <v>0</v>
      </c>
      <c r="L87">
        <f>'2026 Landscape Bulbs - V1'!$X$129</f>
        <v>0</v>
      </c>
    </row>
    <row r="88" spans="2:12" ht="12">
      <c r="B88" s="371">
        <f>'2026 Landscape Bulbs - V1'!$E$18</f>
        <v>0</v>
      </c>
      <c r="C88" s="373" t="s">
        <v>537</v>
      </c>
      <c r="D88" s="199">
        <v>6242210012</v>
      </c>
      <c r="E88">
        <v>26341</v>
      </c>
      <c r="F88" s="372">
        <f>'2026 Landscape Bulbs - V1'!$U$23</f>
        <v>0</v>
      </c>
      <c r="G88" s="372">
        <f>'2026 Landscape Bulbs - V1'!$U$23</f>
        <v>0</v>
      </c>
      <c r="H88">
        <f>'2026 Landscape Bulbs - V1'!$U$130</f>
        <v>0</v>
      </c>
      <c r="J88" s="372">
        <f>'2026 Landscape Bulbs - V1'!$X$23</f>
        <v>0</v>
      </c>
      <c r="K88" s="372">
        <f>'2026 Landscape Bulbs - V1'!$X$23</f>
        <v>0</v>
      </c>
      <c r="L88">
        <f>'2026 Landscape Bulbs - V1'!$X$130</f>
        <v>0</v>
      </c>
    </row>
    <row r="89" spans="2:12" ht="12">
      <c r="B89" s="371">
        <f>'2026 Landscape Bulbs - V1'!$E$18</f>
        <v>0</v>
      </c>
      <c r="C89" s="373" t="s">
        <v>273</v>
      </c>
      <c r="D89" s="199">
        <v>6249510012</v>
      </c>
      <c r="E89">
        <v>14068</v>
      </c>
      <c r="F89" s="372">
        <f>'2026 Landscape Bulbs - V1'!$U$23</f>
        <v>0</v>
      </c>
      <c r="G89" s="372">
        <f>'2026 Landscape Bulbs - V1'!$U$23</f>
        <v>0</v>
      </c>
      <c r="H89">
        <f>'2026 Landscape Bulbs - V1'!$U$131</f>
        <v>0</v>
      </c>
      <c r="J89" s="372">
        <f>'2026 Landscape Bulbs - V1'!$X$23</f>
        <v>0</v>
      </c>
      <c r="K89" s="372">
        <f>'2026 Landscape Bulbs - V1'!$X$23</f>
        <v>0</v>
      </c>
      <c r="L89">
        <f>'2026 Landscape Bulbs - V1'!$X$131</f>
        <v>0</v>
      </c>
    </row>
    <row r="90" spans="2:12" ht="12">
      <c r="B90" s="371">
        <f>'2026 Landscape Bulbs - V1'!$E$18</f>
        <v>0</v>
      </c>
      <c r="C90" s="373" t="s">
        <v>275</v>
      </c>
      <c r="D90" s="199">
        <v>6250510012</v>
      </c>
      <c r="E90">
        <v>14069</v>
      </c>
      <c r="F90" s="372">
        <f>'2026 Landscape Bulbs - V1'!$U$23</f>
        <v>0</v>
      </c>
      <c r="G90" s="372">
        <f>'2026 Landscape Bulbs - V1'!$U$23</f>
        <v>0</v>
      </c>
      <c r="H90">
        <f>'2026 Landscape Bulbs - V1'!$U$132</f>
        <v>0</v>
      </c>
      <c r="J90" s="372">
        <f>'2026 Landscape Bulbs - V1'!$X$23</f>
        <v>0</v>
      </c>
      <c r="K90" s="372">
        <f>'2026 Landscape Bulbs - V1'!$X$23</f>
        <v>0</v>
      </c>
      <c r="L90">
        <f>'2026 Landscape Bulbs - V1'!$X$132</f>
        <v>0</v>
      </c>
    </row>
    <row r="91" spans="2:12" ht="12">
      <c r="B91" s="371">
        <f>'2026 Landscape Bulbs - V1'!$E$18</f>
        <v>0</v>
      </c>
      <c r="C91" s="373" t="s">
        <v>277</v>
      </c>
      <c r="D91" s="199">
        <v>6251510012</v>
      </c>
      <c r="E91">
        <v>14070</v>
      </c>
      <c r="F91" s="372">
        <f>'2026 Landscape Bulbs - V1'!$U$23</f>
        <v>0</v>
      </c>
      <c r="G91" s="372">
        <f>'2026 Landscape Bulbs - V1'!$U$23</f>
        <v>0</v>
      </c>
      <c r="H91">
        <f>'2026 Landscape Bulbs - V1'!$U$133</f>
        <v>0</v>
      </c>
      <c r="J91" s="372">
        <f>'2026 Landscape Bulbs - V1'!$X$23</f>
        <v>0</v>
      </c>
      <c r="K91" s="372">
        <f>'2026 Landscape Bulbs - V1'!$X$23</f>
        <v>0</v>
      </c>
      <c r="L91">
        <f>'2026 Landscape Bulbs - V1'!$X$133</f>
        <v>0</v>
      </c>
    </row>
    <row r="92" spans="2:12" ht="12">
      <c r="B92" s="371">
        <f>'2026 Landscape Bulbs - V1'!$E$18</f>
        <v>0</v>
      </c>
      <c r="C92" s="373" t="s">
        <v>279</v>
      </c>
      <c r="D92" s="199">
        <v>6254010012</v>
      </c>
      <c r="E92">
        <v>14071</v>
      </c>
      <c r="F92" s="372">
        <f>'2026 Landscape Bulbs - V1'!$U$23</f>
        <v>0</v>
      </c>
      <c r="G92" s="372">
        <f>'2026 Landscape Bulbs - V1'!$U$23</f>
        <v>0</v>
      </c>
      <c r="H92">
        <f>'2026 Landscape Bulbs - V1'!$U$134</f>
        <v>0</v>
      </c>
      <c r="J92" s="372">
        <f>'2026 Landscape Bulbs - V1'!$X$23</f>
        <v>0</v>
      </c>
      <c r="K92" s="372">
        <f>'2026 Landscape Bulbs - V1'!$X$23</f>
        <v>0</v>
      </c>
      <c r="L92">
        <f>'2026 Landscape Bulbs - V1'!$X$134</f>
        <v>0</v>
      </c>
    </row>
    <row r="93" spans="2:12" ht="12">
      <c r="B93" s="371">
        <f>'2026 Landscape Bulbs - V1'!$E$18</f>
        <v>0</v>
      </c>
      <c r="C93" s="373" t="s">
        <v>281</v>
      </c>
      <c r="D93" s="199">
        <v>6257010012</v>
      </c>
      <c r="E93">
        <v>14072</v>
      </c>
      <c r="F93" s="372">
        <f>'2026 Landscape Bulbs - V1'!$U$23</f>
        <v>0</v>
      </c>
      <c r="G93" s="372">
        <f>'2026 Landscape Bulbs - V1'!$U$23</f>
        <v>0</v>
      </c>
      <c r="H93">
        <f>'2026 Landscape Bulbs - V1'!$U$135</f>
        <v>0</v>
      </c>
      <c r="J93" s="372">
        <f>'2026 Landscape Bulbs - V1'!$X$23</f>
        <v>0</v>
      </c>
      <c r="K93" s="372">
        <f>'2026 Landscape Bulbs - V1'!$X$23</f>
        <v>0</v>
      </c>
      <c r="L93">
        <f>'2026 Landscape Bulbs - V1'!$X$135</f>
        <v>0</v>
      </c>
    </row>
    <row r="94" spans="2:12" ht="12">
      <c r="B94" s="371">
        <f>'2026 Landscape Bulbs - V1'!$E$18</f>
        <v>0</v>
      </c>
      <c r="C94" s="373" t="s">
        <v>283</v>
      </c>
      <c r="D94" s="199">
        <v>6276510012</v>
      </c>
      <c r="E94">
        <v>14076</v>
      </c>
      <c r="F94" s="372">
        <f>'2026 Landscape Bulbs - V1'!$U$23</f>
        <v>0</v>
      </c>
      <c r="G94" s="372">
        <f>'2026 Landscape Bulbs - V1'!$U$23</f>
        <v>0</v>
      </c>
      <c r="H94">
        <f>'2026 Landscape Bulbs - V1'!$U$136</f>
        <v>0</v>
      </c>
      <c r="J94" s="372">
        <f>'2026 Landscape Bulbs - V1'!$X$23</f>
        <v>0</v>
      </c>
      <c r="K94" s="372">
        <f>'2026 Landscape Bulbs - V1'!$X$23</f>
        <v>0</v>
      </c>
      <c r="L94">
        <f>'2026 Landscape Bulbs - V1'!$X$136</f>
        <v>0</v>
      </c>
    </row>
    <row r="95" spans="2:12" ht="12">
      <c r="B95" s="371">
        <f>'2026 Landscape Bulbs - V1'!$E$18</f>
        <v>0</v>
      </c>
      <c r="C95" s="373" t="s">
        <v>285</v>
      </c>
      <c r="D95" s="199">
        <v>6267010012</v>
      </c>
      <c r="E95">
        <v>14073</v>
      </c>
      <c r="F95" s="372">
        <f>'2026 Landscape Bulbs - V1'!$U$23</f>
        <v>0</v>
      </c>
      <c r="G95" s="372">
        <f>'2026 Landscape Bulbs - V1'!$U$23</f>
        <v>0</v>
      </c>
      <c r="H95">
        <f>'2026 Landscape Bulbs - V1'!$U$137</f>
        <v>0</v>
      </c>
      <c r="J95" s="372">
        <f>'2026 Landscape Bulbs - V1'!$X$23</f>
        <v>0</v>
      </c>
      <c r="K95" s="372">
        <f>'2026 Landscape Bulbs - V1'!$X$23</f>
        <v>0</v>
      </c>
      <c r="L95">
        <f>'2026 Landscape Bulbs - V1'!$X$137</f>
        <v>0</v>
      </c>
    </row>
    <row r="96" spans="2:12" ht="12">
      <c r="B96" s="371">
        <f>'2026 Landscape Bulbs - V1'!$E$18</f>
        <v>0</v>
      </c>
      <c r="C96" s="373" t="s">
        <v>287</v>
      </c>
      <c r="D96" s="199">
        <v>6273010012</v>
      </c>
      <c r="E96">
        <v>14074</v>
      </c>
      <c r="F96" s="372">
        <f>'2026 Landscape Bulbs - V1'!$U$23</f>
        <v>0</v>
      </c>
      <c r="G96" s="372">
        <f>'2026 Landscape Bulbs - V1'!$U$23</f>
        <v>0</v>
      </c>
      <c r="H96">
        <f>'2026 Landscape Bulbs - V1'!$U$138</f>
        <v>0</v>
      </c>
      <c r="J96" s="372">
        <f>'2026 Landscape Bulbs - V1'!$X$23</f>
        <v>0</v>
      </c>
      <c r="K96" s="372">
        <f>'2026 Landscape Bulbs - V1'!$X$23</f>
        <v>0</v>
      </c>
      <c r="L96">
        <f>'2026 Landscape Bulbs - V1'!$X$138</f>
        <v>0</v>
      </c>
    </row>
    <row r="97" spans="2:12" ht="12">
      <c r="B97" s="371">
        <f>'2026 Landscape Bulbs - V1'!$E$18</f>
        <v>0</v>
      </c>
      <c r="C97" s="373" t="s">
        <v>289</v>
      </c>
      <c r="D97" s="199">
        <v>6273510012</v>
      </c>
      <c r="E97">
        <v>14075</v>
      </c>
      <c r="F97" s="372">
        <f>'2026 Landscape Bulbs - V1'!$U$23</f>
        <v>0</v>
      </c>
      <c r="G97" s="372">
        <f>'2026 Landscape Bulbs - V1'!$U$23</f>
        <v>0</v>
      </c>
      <c r="H97">
        <f>'2026 Landscape Bulbs - V1'!$U$139</f>
        <v>0</v>
      </c>
      <c r="J97" s="372">
        <f>'2026 Landscape Bulbs - V1'!$X$23</f>
        <v>0</v>
      </c>
      <c r="K97" s="372">
        <f>'2026 Landscape Bulbs - V1'!$X$23</f>
        <v>0</v>
      </c>
      <c r="L97">
        <f>'2026 Landscape Bulbs - V1'!$X$139</f>
        <v>0</v>
      </c>
    </row>
    <row r="98" spans="2:12" ht="12">
      <c r="B98" s="371">
        <f>'2026 Landscape Bulbs - V1'!$E$18</f>
        <v>0</v>
      </c>
      <c r="C98" s="373" t="s">
        <v>291</v>
      </c>
      <c r="D98" s="199">
        <v>6277510012</v>
      </c>
      <c r="E98">
        <v>14077</v>
      </c>
      <c r="F98" s="372">
        <f>'2026 Landscape Bulbs - V1'!$U$23</f>
        <v>0</v>
      </c>
      <c r="G98" s="372">
        <f>'2026 Landscape Bulbs - V1'!$U$23</f>
        <v>0</v>
      </c>
      <c r="H98">
        <f>'2026 Landscape Bulbs - V1'!$U$140</f>
        <v>0</v>
      </c>
      <c r="J98" s="372">
        <f>'2026 Landscape Bulbs - V1'!$X$23</f>
        <v>0</v>
      </c>
      <c r="K98" s="372">
        <f>'2026 Landscape Bulbs - V1'!$X$23</f>
        <v>0</v>
      </c>
      <c r="L98">
        <f>'2026 Landscape Bulbs - V1'!$X$140</f>
        <v>0</v>
      </c>
    </row>
    <row r="99" spans="2:12" ht="12">
      <c r="B99" s="371">
        <f>'2026 Landscape Bulbs - V1'!$E$18</f>
        <v>0</v>
      </c>
      <c r="C99" s="373" t="s">
        <v>293</v>
      </c>
      <c r="D99" s="199">
        <v>6278510012</v>
      </c>
      <c r="E99">
        <v>14078</v>
      </c>
      <c r="F99" s="372">
        <f>'2026 Landscape Bulbs - V1'!$U$23</f>
        <v>0</v>
      </c>
      <c r="G99" s="372">
        <f>'2026 Landscape Bulbs - V1'!$U$23</f>
        <v>0</v>
      </c>
      <c r="H99">
        <f>'2026 Landscape Bulbs - V1'!$U$141</f>
        <v>0</v>
      </c>
      <c r="J99" s="372">
        <f>'2026 Landscape Bulbs - V1'!$X$23</f>
        <v>0</v>
      </c>
      <c r="K99" s="372">
        <f>'2026 Landscape Bulbs - V1'!$X$23</f>
        <v>0</v>
      </c>
      <c r="L99">
        <f>'2026 Landscape Bulbs - V1'!$X$141</f>
        <v>0</v>
      </c>
    </row>
    <row r="100" spans="2:12" ht="12">
      <c r="B100" s="371">
        <f>'2026 Landscape Bulbs - V1'!$E$18</f>
        <v>0</v>
      </c>
      <c r="C100" s="373" t="s">
        <v>295</v>
      </c>
      <c r="D100" s="199">
        <v>6280010012</v>
      </c>
      <c r="E100">
        <v>14079</v>
      </c>
      <c r="F100" s="372">
        <f>'2026 Landscape Bulbs - V1'!$U$23</f>
        <v>0</v>
      </c>
      <c r="G100" s="372">
        <f>'2026 Landscape Bulbs - V1'!$U$23</f>
        <v>0</v>
      </c>
      <c r="H100">
        <f>'2026 Landscape Bulbs - V1'!$U$142</f>
        <v>0</v>
      </c>
      <c r="J100" s="372">
        <f>'2026 Landscape Bulbs - V1'!$X$23</f>
        <v>0</v>
      </c>
      <c r="K100" s="372">
        <f>'2026 Landscape Bulbs - V1'!$X$23</f>
        <v>0</v>
      </c>
      <c r="L100">
        <f>'2026 Landscape Bulbs - V1'!$X$142</f>
        <v>0</v>
      </c>
    </row>
    <row r="101" spans="2:12" ht="12">
      <c r="B101" s="371">
        <f>'2026 Landscape Bulbs - V1'!$E$18</f>
        <v>0</v>
      </c>
      <c r="C101" s="373" t="s">
        <v>297</v>
      </c>
      <c r="D101" s="199">
        <v>6280510012</v>
      </c>
      <c r="E101">
        <v>10991</v>
      </c>
      <c r="F101" s="372">
        <f>'2026 Landscape Bulbs - V1'!$U$23</f>
        <v>0</v>
      </c>
      <c r="G101" s="372">
        <f>'2026 Landscape Bulbs - V1'!$U$23</f>
        <v>0</v>
      </c>
      <c r="H101">
        <f>'2026 Landscape Bulbs - V1'!$U$143</f>
        <v>0</v>
      </c>
      <c r="J101" s="372">
        <f>'2026 Landscape Bulbs - V1'!$X$23</f>
        <v>0</v>
      </c>
      <c r="K101" s="372">
        <f>'2026 Landscape Bulbs - V1'!$X$23</f>
        <v>0</v>
      </c>
      <c r="L101">
        <f>'2026 Landscape Bulbs - V1'!$X$143</f>
        <v>0</v>
      </c>
    </row>
    <row r="102" spans="2:12" ht="12">
      <c r="B102" s="371">
        <f>'2026 Landscape Bulbs - V1'!$E$18</f>
        <v>0</v>
      </c>
      <c r="C102" s="373" t="s">
        <v>299</v>
      </c>
      <c r="D102" s="199">
        <v>6281510012</v>
      </c>
      <c r="E102">
        <v>11036</v>
      </c>
      <c r="F102" s="372">
        <f>'2026 Landscape Bulbs - V1'!$U$23</f>
        <v>0</v>
      </c>
      <c r="G102" s="372">
        <f>'2026 Landscape Bulbs - V1'!$U$23</f>
        <v>0</v>
      </c>
      <c r="H102">
        <f>'2026 Landscape Bulbs - V1'!$U$144</f>
        <v>0</v>
      </c>
      <c r="J102" s="372">
        <f>'2026 Landscape Bulbs - V1'!$X$23</f>
        <v>0</v>
      </c>
      <c r="K102" s="372">
        <f>'2026 Landscape Bulbs - V1'!$X$23</f>
        <v>0</v>
      </c>
      <c r="L102">
        <f>'2026 Landscape Bulbs - V1'!$X$144</f>
        <v>0</v>
      </c>
    </row>
    <row r="103" spans="2:12" ht="12">
      <c r="B103" s="371">
        <f>'2026 Landscape Bulbs - V1'!$E$18</f>
        <v>0</v>
      </c>
      <c r="C103" s="373" t="s">
        <v>301</v>
      </c>
      <c r="D103" s="199">
        <v>6284010012</v>
      </c>
      <c r="E103">
        <v>6560</v>
      </c>
      <c r="F103" s="372">
        <f>'2026 Landscape Bulbs - V1'!$U$23</f>
        <v>0</v>
      </c>
      <c r="G103" s="372">
        <f>'2026 Landscape Bulbs - V1'!$U$23</f>
        <v>0</v>
      </c>
      <c r="H103">
        <f>'2026 Landscape Bulbs - V1'!$U$145</f>
        <v>0</v>
      </c>
      <c r="J103" s="372">
        <f>'2026 Landscape Bulbs - V1'!$X$23</f>
        <v>0</v>
      </c>
      <c r="K103" s="372">
        <f>'2026 Landscape Bulbs - V1'!$X$23</f>
        <v>0</v>
      </c>
      <c r="L103">
        <f>'2026 Landscape Bulbs - V1'!$X$145</f>
        <v>0</v>
      </c>
    </row>
    <row r="104" spans="2:12" ht="12">
      <c r="B104" s="371">
        <f>'2026 Landscape Bulbs - V1'!$E$18</f>
        <v>0</v>
      </c>
      <c r="C104" s="373" t="s">
        <v>303</v>
      </c>
      <c r="D104" s="199">
        <v>6287010012</v>
      </c>
      <c r="E104">
        <v>14080</v>
      </c>
      <c r="F104" s="372">
        <f>'2026 Landscape Bulbs - V1'!$U$23</f>
        <v>0</v>
      </c>
      <c r="G104" s="372">
        <f>'2026 Landscape Bulbs - V1'!$U$23</f>
        <v>0</v>
      </c>
      <c r="H104">
        <f>'2026 Landscape Bulbs - V1'!$U$146</f>
        <v>0</v>
      </c>
      <c r="J104" s="372">
        <f>'2026 Landscape Bulbs - V1'!$X$23</f>
        <v>0</v>
      </c>
      <c r="K104" s="372">
        <f>'2026 Landscape Bulbs - V1'!$X$23</f>
        <v>0</v>
      </c>
      <c r="L104">
        <f>'2026 Landscape Bulbs - V1'!$X$146</f>
        <v>0</v>
      </c>
    </row>
    <row r="105" spans="2:12" ht="12">
      <c r="B105" s="371">
        <f>'2026 Landscape Bulbs - V1'!$E$18</f>
        <v>0</v>
      </c>
      <c r="C105" s="373" t="s">
        <v>306</v>
      </c>
      <c r="D105" s="199">
        <v>6120510015</v>
      </c>
      <c r="E105">
        <v>13917</v>
      </c>
      <c r="F105" s="372">
        <f>'2026 Landscape Bulbs - V1'!$U$23</f>
        <v>0</v>
      </c>
      <c r="G105" s="372">
        <f>'2026 Landscape Bulbs - V1'!$U$23</f>
        <v>0</v>
      </c>
      <c r="H105">
        <f>'2026 Landscape Bulbs - V1'!$U$148</f>
        <v>0</v>
      </c>
      <c r="J105" s="372">
        <f>'2026 Landscape Bulbs - V1'!$X$23</f>
        <v>0</v>
      </c>
      <c r="K105" s="372">
        <f>'2026 Landscape Bulbs - V1'!$X$23</f>
        <v>0</v>
      </c>
      <c r="L105">
        <f>'2026 Landscape Bulbs - V1'!$X$148</f>
        <v>0</v>
      </c>
    </row>
    <row r="106" spans="2:12" ht="12">
      <c r="B106" s="371">
        <f>'2026 Landscape Bulbs - V1'!$E$18</f>
        <v>0</v>
      </c>
      <c r="C106" s="373" t="s">
        <v>310</v>
      </c>
      <c r="D106" s="199">
        <v>6122510015</v>
      </c>
      <c r="E106">
        <v>13918</v>
      </c>
      <c r="F106" s="372">
        <f>'2026 Landscape Bulbs - V1'!$U$23</f>
        <v>0</v>
      </c>
      <c r="G106" s="372">
        <f>'2026 Landscape Bulbs - V1'!$U$23</f>
        <v>0</v>
      </c>
      <c r="H106">
        <f>'2026 Landscape Bulbs - V1'!$U$149</f>
        <v>0</v>
      </c>
      <c r="J106" s="372">
        <f>'2026 Landscape Bulbs - V1'!$X$23</f>
        <v>0</v>
      </c>
      <c r="K106" s="372">
        <f>'2026 Landscape Bulbs - V1'!$X$23</f>
        <v>0</v>
      </c>
      <c r="L106">
        <f>'2026 Landscape Bulbs - V1'!$X$149</f>
        <v>0</v>
      </c>
    </row>
    <row r="107" spans="2:12" ht="12">
      <c r="B107" s="371">
        <f>'2026 Landscape Bulbs - V1'!$E$18</f>
        <v>0</v>
      </c>
      <c r="C107" s="373" t="s">
        <v>312</v>
      </c>
      <c r="D107" s="199">
        <v>6123010015</v>
      </c>
      <c r="E107">
        <v>13919</v>
      </c>
      <c r="F107" s="372">
        <f>'2026 Landscape Bulbs - V1'!$U$23</f>
        <v>0</v>
      </c>
      <c r="G107" s="372">
        <f>'2026 Landscape Bulbs - V1'!$U$23</f>
        <v>0</v>
      </c>
      <c r="H107">
        <f>'2026 Landscape Bulbs - V1'!$U$150</f>
        <v>0</v>
      </c>
      <c r="J107" s="372">
        <f>'2026 Landscape Bulbs - V1'!$X$23</f>
        <v>0</v>
      </c>
      <c r="K107" s="372">
        <f>'2026 Landscape Bulbs - V1'!$X$23</f>
        <v>0</v>
      </c>
      <c r="L107">
        <f>'2026 Landscape Bulbs - V1'!$X$150</f>
        <v>0</v>
      </c>
    </row>
    <row r="108" spans="2:12" ht="12">
      <c r="B108" s="371">
        <f>'2026 Landscape Bulbs - V1'!$E$18</f>
        <v>0</v>
      </c>
      <c r="C108" s="373" t="s">
        <v>314</v>
      </c>
      <c r="D108" s="199">
        <v>6127010015</v>
      </c>
      <c r="E108">
        <v>13920</v>
      </c>
      <c r="F108" s="372">
        <f>'2026 Landscape Bulbs - V1'!$U$23</f>
        <v>0</v>
      </c>
      <c r="G108" s="372">
        <f>'2026 Landscape Bulbs - V1'!$U$23</f>
        <v>0</v>
      </c>
      <c r="H108">
        <f>'2026 Landscape Bulbs - V1'!$U$151</f>
        <v>0</v>
      </c>
      <c r="J108" s="372">
        <f>'2026 Landscape Bulbs - V1'!$X$23</f>
        <v>0</v>
      </c>
      <c r="K108" s="372">
        <f>'2026 Landscape Bulbs - V1'!$X$23</f>
        <v>0</v>
      </c>
      <c r="L108">
        <f>'2026 Landscape Bulbs - V1'!$X$151</f>
        <v>0</v>
      </c>
    </row>
    <row r="109" spans="2:12" ht="12">
      <c r="B109" s="371">
        <f>'2026 Landscape Bulbs - V1'!$E$18</f>
        <v>0</v>
      </c>
      <c r="C109" s="373" t="s">
        <v>317</v>
      </c>
      <c r="D109" s="199">
        <v>6188010012</v>
      </c>
      <c r="E109">
        <v>13954</v>
      </c>
      <c r="F109" s="372">
        <f>'2026 Landscape Bulbs - V1'!$U$23</f>
        <v>0</v>
      </c>
      <c r="G109" s="372">
        <f>'2026 Landscape Bulbs - V1'!$U$23</f>
        <v>0</v>
      </c>
      <c r="H109">
        <f>'2026 Landscape Bulbs - V1'!$U$153</f>
        <v>0</v>
      </c>
      <c r="J109" s="372">
        <f>'2026 Landscape Bulbs - V1'!$X$23</f>
        <v>0</v>
      </c>
      <c r="K109" s="372">
        <f>'2026 Landscape Bulbs - V1'!$X$23</f>
        <v>0</v>
      </c>
      <c r="L109">
        <f>'2026 Landscape Bulbs - V1'!$X$153</f>
        <v>0</v>
      </c>
    </row>
    <row r="110" spans="2:12" ht="12">
      <c r="B110" s="371">
        <f>'2026 Landscape Bulbs - V1'!$E$18</f>
        <v>0</v>
      </c>
      <c r="C110" s="373" t="s">
        <v>320</v>
      </c>
      <c r="D110" s="199">
        <v>6195010012</v>
      </c>
      <c r="E110">
        <v>13965</v>
      </c>
      <c r="F110" s="372">
        <f>'2026 Landscape Bulbs - V1'!$U$23</f>
        <v>0</v>
      </c>
      <c r="G110" s="372">
        <f>'2026 Landscape Bulbs - V1'!$U$23</f>
        <v>0</v>
      </c>
      <c r="H110">
        <f>'2026 Landscape Bulbs - V1'!$U$154</f>
        <v>0</v>
      </c>
      <c r="J110" s="372">
        <f>'2026 Landscape Bulbs - V1'!$X$23</f>
        <v>0</v>
      </c>
      <c r="K110" s="372">
        <f>'2026 Landscape Bulbs - V1'!$X$23</f>
        <v>0</v>
      </c>
      <c r="L110">
        <f>'2026 Landscape Bulbs - V1'!$X$154</f>
        <v>0</v>
      </c>
    </row>
    <row r="111" spans="2:12" ht="12">
      <c r="B111" s="371">
        <f>'2026 Landscape Bulbs - V1'!$E$18</f>
        <v>0</v>
      </c>
      <c r="C111" s="373" t="s">
        <v>324</v>
      </c>
      <c r="D111" s="199">
        <v>6083025009</v>
      </c>
      <c r="E111">
        <v>11003</v>
      </c>
      <c r="F111" s="372">
        <f>'2026 Landscape Bulbs - V1'!$U$23</f>
        <v>0</v>
      </c>
      <c r="G111" s="372">
        <f>'2026 Landscape Bulbs - V1'!$U$23</f>
        <v>0</v>
      </c>
      <c r="H111">
        <f>'2026 Landscape Bulbs - V1'!$U$156</f>
        <v>0</v>
      </c>
      <c r="J111" s="372">
        <f>'2026 Landscape Bulbs - V1'!$X$23</f>
        <v>0</v>
      </c>
      <c r="K111" s="372">
        <f>'2026 Landscape Bulbs - V1'!$X$23</f>
        <v>0</v>
      </c>
      <c r="L111">
        <f>'2026 Landscape Bulbs - V1'!$X$156</f>
        <v>0</v>
      </c>
    </row>
    <row r="112" spans="2:12" ht="12">
      <c r="B112" s="371">
        <f>'2026 Landscape Bulbs - V1'!$E$18</f>
        <v>0</v>
      </c>
      <c r="C112" s="373" t="s">
        <v>329</v>
      </c>
      <c r="D112" s="199">
        <v>6153025009</v>
      </c>
      <c r="E112">
        <v>13928</v>
      </c>
      <c r="F112" s="372">
        <f>'2026 Landscape Bulbs - V1'!$U$23</f>
        <v>0</v>
      </c>
      <c r="G112" s="372">
        <f>'2026 Landscape Bulbs - V1'!$U$23</f>
        <v>0</v>
      </c>
      <c r="H112">
        <f>'2026 Landscape Bulbs - V1'!$U$158</f>
        <v>0</v>
      </c>
      <c r="J112" s="372">
        <f>'2026 Landscape Bulbs - V1'!$X$23</f>
        <v>0</v>
      </c>
      <c r="K112" s="372">
        <f>'2026 Landscape Bulbs - V1'!$X$23</f>
        <v>0</v>
      </c>
      <c r="L112">
        <f>'2026 Landscape Bulbs - V1'!$X$158</f>
        <v>0</v>
      </c>
    </row>
    <row r="113" spans="2:12" ht="12">
      <c r="B113" s="371">
        <f>'2026 Landscape Bulbs - V1'!$E$18</f>
        <v>0</v>
      </c>
      <c r="C113" s="373" t="s">
        <v>333</v>
      </c>
      <c r="D113" s="199">
        <v>6165010012</v>
      </c>
      <c r="E113">
        <v>13934</v>
      </c>
      <c r="F113" s="372">
        <f>'2026 Landscape Bulbs - V1'!$U$23</f>
        <v>0</v>
      </c>
      <c r="G113" s="372">
        <f>'2026 Landscape Bulbs - V1'!$U$23</f>
        <v>0</v>
      </c>
      <c r="H113">
        <f>'2026 Landscape Bulbs - V1'!$U$162</f>
        <v>0</v>
      </c>
      <c r="J113" s="372">
        <f>'2026 Landscape Bulbs - V1'!$X$23</f>
        <v>0</v>
      </c>
      <c r="K113" s="372">
        <f>'2026 Landscape Bulbs - V1'!$X$23</f>
        <v>0</v>
      </c>
      <c r="L113">
        <f>'2026 Landscape Bulbs - V1'!$X$162</f>
        <v>0</v>
      </c>
    </row>
    <row r="114" spans="2:12" ht="12">
      <c r="B114" s="371">
        <f>'2026 Landscape Bulbs - V1'!$E$18</f>
        <v>0</v>
      </c>
      <c r="C114" s="373" t="s">
        <v>335</v>
      </c>
      <c r="D114" s="199">
        <v>6169010012</v>
      </c>
      <c r="E114">
        <v>6588</v>
      </c>
      <c r="F114" s="372">
        <f>'2026 Landscape Bulbs - V1'!$U$23</f>
        <v>0</v>
      </c>
      <c r="G114" s="372">
        <f>'2026 Landscape Bulbs - V1'!$U$23</f>
        <v>0</v>
      </c>
      <c r="H114">
        <f>'2026 Landscape Bulbs - V1'!$U$163</f>
        <v>0</v>
      </c>
      <c r="J114" s="372">
        <f>'2026 Landscape Bulbs - V1'!$X$23</f>
        <v>0</v>
      </c>
      <c r="K114" s="372">
        <f>'2026 Landscape Bulbs - V1'!$X$23</f>
        <v>0</v>
      </c>
      <c r="L114">
        <f>'2026 Landscape Bulbs - V1'!$X$163</f>
        <v>0</v>
      </c>
    </row>
    <row r="115" spans="2:12" ht="12">
      <c r="B115" s="371">
        <f>'2026 Landscape Bulbs - V1'!$E$18</f>
        <v>0</v>
      </c>
      <c r="C115" s="373" t="s">
        <v>337</v>
      </c>
      <c r="D115" s="199">
        <v>6175510012</v>
      </c>
      <c r="E115">
        <v>10992</v>
      </c>
      <c r="F115" s="372">
        <f>'2026 Landscape Bulbs - V1'!$U$23</f>
        <v>0</v>
      </c>
      <c r="G115" s="372">
        <f>'2026 Landscape Bulbs - V1'!$U$23</f>
        <v>0</v>
      </c>
      <c r="H115">
        <f>'2026 Landscape Bulbs - V1'!$U$164</f>
        <v>0</v>
      </c>
      <c r="J115" s="372">
        <f>'2026 Landscape Bulbs - V1'!$X$23</f>
        <v>0</v>
      </c>
      <c r="K115" s="372">
        <f>'2026 Landscape Bulbs - V1'!$X$23</f>
        <v>0</v>
      </c>
      <c r="L115">
        <f>'2026 Landscape Bulbs - V1'!$X$164</f>
        <v>0</v>
      </c>
    </row>
    <row r="116" spans="2:12" ht="12">
      <c r="B116" s="371">
        <f>'2026 Landscape Bulbs - V1'!$E$18</f>
        <v>0</v>
      </c>
      <c r="C116" s="373" t="s">
        <v>339</v>
      </c>
      <c r="D116" s="199">
        <v>6184910012</v>
      </c>
      <c r="E116">
        <v>6589</v>
      </c>
      <c r="F116" s="372">
        <f>'2026 Landscape Bulbs - V1'!$U$23</f>
        <v>0</v>
      </c>
      <c r="G116" s="372">
        <f>'2026 Landscape Bulbs - V1'!$U$23</f>
        <v>0</v>
      </c>
      <c r="H116">
        <f>'2026 Landscape Bulbs - V1'!$U$165</f>
        <v>0</v>
      </c>
      <c r="J116" s="372">
        <f>'2026 Landscape Bulbs - V1'!$X$23</f>
        <v>0</v>
      </c>
      <c r="K116" s="372">
        <f>'2026 Landscape Bulbs - V1'!$X$23</f>
        <v>0</v>
      </c>
      <c r="L116">
        <f>'2026 Landscape Bulbs - V1'!$X$165</f>
        <v>0</v>
      </c>
    </row>
    <row r="117" spans="2:12" ht="12">
      <c r="B117" s="371">
        <f>'2026 Landscape Bulbs - V1'!$E$18</f>
        <v>0</v>
      </c>
      <c r="C117" s="373" t="s">
        <v>342</v>
      </c>
      <c r="D117" s="199">
        <v>6161310012</v>
      </c>
      <c r="E117">
        <v>17877</v>
      </c>
      <c r="F117" s="372">
        <f>'2026 Landscape Bulbs - V1'!$U$23</f>
        <v>0</v>
      </c>
      <c r="G117" s="372">
        <f>'2026 Landscape Bulbs - V1'!$U$23</f>
        <v>0</v>
      </c>
      <c r="H117">
        <f>'2026 Landscape Bulbs - V1'!$U$167</f>
        <v>0</v>
      </c>
      <c r="J117" s="372">
        <f>'2026 Landscape Bulbs - V1'!$X$23</f>
        <v>0</v>
      </c>
      <c r="K117" s="372">
        <f>'2026 Landscape Bulbs - V1'!$X$23</f>
        <v>0</v>
      </c>
      <c r="L117">
        <f>'2026 Landscape Bulbs - V1'!$X$167</f>
        <v>0</v>
      </c>
    </row>
    <row r="118" spans="2:12" ht="12">
      <c r="B118" s="371">
        <f>'2026 Landscape Bulbs - V1'!$E$18</f>
        <v>0</v>
      </c>
      <c r="C118" s="373" t="s">
        <v>345</v>
      </c>
      <c r="D118" s="199">
        <v>6161010012</v>
      </c>
      <c r="E118">
        <v>16356</v>
      </c>
      <c r="F118" s="372">
        <f>'2026 Landscape Bulbs - V1'!$U$23</f>
        <v>0</v>
      </c>
      <c r="G118" s="372">
        <f>'2026 Landscape Bulbs - V1'!$U$23</f>
        <v>0</v>
      </c>
      <c r="H118">
        <f>'2026 Landscape Bulbs - V1'!$U$169</f>
        <v>0</v>
      </c>
      <c r="J118" s="372">
        <f>'2026 Landscape Bulbs - V1'!$X$23</f>
        <v>0</v>
      </c>
      <c r="K118" s="372">
        <f>'2026 Landscape Bulbs - V1'!$X$23</f>
        <v>0</v>
      </c>
      <c r="L118">
        <f>'2026 Landscape Bulbs - V1'!$X$169</f>
        <v>0</v>
      </c>
    </row>
    <row r="119" spans="2:12" ht="12">
      <c r="B119" s="371">
        <f>'2026 Landscape Bulbs - V1'!$E$18</f>
        <v>0</v>
      </c>
      <c r="C119" s="373" t="s">
        <v>347</v>
      </c>
      <c r="D119" s="199">
        <v>6162310012</v>
      </c>
      <c r="E119">
        <v>11052</v>
      </c>
      <c r="F119" s="372">
        <f>'2026 Landscape Bulbs - V1'!$U$23</f>
        <v>0</v>
      </c>
      <c r="G119" s="372">
        <f>'2026 Landscape Bulbs - V1'!$U$23</f>
        <v>0</v>
      </c>
      <c r="H119">
        <f>'2026 Landscape Bulbs - V1'!$U$170</f>
        <v>0</v>
      </c>
      <c r="J119" s="372">
        <f>'2026 Landscape Bulbs - V1'!$X$23</f>
        <v>0</v>
      </c>
      <c r="K119" s="372">
        <f>'2026 Landscape Bulbs - V1'!$X$23</f>
        <v>0</v>
      </c>
      <c r="L119">
        <f>'2026 Landscape Bulbs - V1'!$X$170</f>
        <v>0</v>
      </c>
    </row>
    <row r="120" spans="2:12" ht="12">
      <c r="B120" s="371">
        <f>'2026 Landscape Bulbs - V1'!$E$18</f>
        <v>0</v>
      </c>
      <c r="C120" s="373" t="s">
        <v>349</v>
      </c>
      <c r="D120" s="199">
        <v>6163010012</v>
      </c>
      <c r="E120">
        <v>6590</v>
      </c>
      <c r="F120" s="372">
        <f>'2026 Landscape Bulbs - V1'!$U$23</f>
        <v>0</v>
      </c>
      <c r="G120" s="372">
        <f>'2026 Landscape Bulbs - V1'!$U$23</f>
        <v>0</v>
      </c>
      <c r="H120">
        <f>'2026 Landscape Bulbs - V1'!$U$171</f>
        <v>0</v>
      </c>
      <c r="J120" s="372">
        <f>'2026 Landscape Bulbs - V1'!$X$23</f>
        <v>0</v>
      </c>
      <c r="K120" s="372">
        <f>'2026 Landscape Bulbs - V1'!$X$23</f>
        <v>0</v>
      </c>
      <c r="L120">
        <f>'2026 Landscape Bulbs - V1'!$X$171</f>
        <v>0</v>
      </c>
    </row>
    <row r="121" spans="2:12" ht="12">
      <c r="B121" s="371">
        <f>'2026 Landscape Bulbs - V1'!$E$18</f>
        <v>0</v>
      </c>
      <c r="C121" s="373" t="s">
        <v>351</v>
      </c>
      <c r="D121" s="199">
        <v>6167510012</v>
      </c>
      <c r="E121">
        <v>13936</v>
      </c>
      <c r="F121" s="372">
        <f>'2026 Landscape Bulbs - V1'!$U$23</f>
        <v>0</v>
      </c>
      <c r="G121" s="372">
        <f>'2026 Landscape Bulbs - V1'!$U$23</f>
        <v>0</v>
      </c>
      <c r="H121">
        <f>'2026 Landscape Bulbs - V1'!$U$172</f>
        <v>0</v>
      </c>
      <c r="J121" s="372">
        <f>'2026 Landscape Bulbs - V1'!$X$23</f>
        <v>0</v>
      </c>
      <c r="K121" s="372">
        <f>'2026 Landscape Bulbs - V1'!$X$23</f>
        <v>0</v>
      </c>
      <c r="L121">
        <f>'2026 Landscape Bulbs - V1'!$X$172</f>
        <v>0</v>
      </c>
    </row>
    <row r="122" spans="2:12" ht="12">
      <c r="B122" s="371">
        <f>'2026 Landscape Bulbs - V1'!$E$18</f>
        <v>0</v>
      </c>
      <c r="C122" s="373" t="s">
        <v>353</v>
      </c>
      <c r="D122" s="199">
        <v>6501510012</v>
      </c>
      <c r="E122">
        <v>6593</v>
      </c>
      <c r="F122" s="372">
        <f>'2026 Landscape Bulbs - V1'!$U$23</f>
        <v>0</v>
      </c>
      <c r="G122" s="372">
        <f>'2026 Landscape Bulbs - V1'!$U$23</f>
        <v>0</v>
      </c>
      <c r="H122">
        <f>'2026 Landscape Bulbs - V1'!$U$173</f>
        <v>0</v>
      </c>
      <c r="J122" s="372">
        <f>'2026 Landscape Bulbs - V1'!$X$23</f>
        <v>0</v>
      </c>
      <c r="K122" s="372">
        <f>'2026 Landscape Bulbs - V1'!$X$23</f>
        <v>0</v>
      </c>
      <c r="L122">
        <f>'2026 Landscape Bulbs - V1'!$X$173</f>
        <v>0</v>
      </c>
    </row>
    <row r="123" spans="2:12" ht="12">
      <c r="B123" s="371">
        <f>'2026 Landscape Bulbs - V1'!$E$18</f>
        <v>0</v>
      </c>
      <c r="C123" s="373" t="s">
        <v>355</v>
      </c>
      <c r="D123" s="199">
        <v>6177010012</v>
      </c>
      <c r="E123">
        <v>11053</v>
      </c>
      <c r="F123" s="372">
        <f>'2026 Landscape Bulbs - V1'!$U$23</f>
        <v>0</v>
      </c>
      <c r="G123" s="372">
        <f>'2026 Landscape Bulbs - V1'!$U$23</f>
        <v>0</v>
      </c>
      <c r="H123">
        <f>'2026 Landscape Bulbs - V1'!$U$174</f>
        <v>0</v>
      </c>
      <c r="J123" s="372">
        <f>'2026 Landscape Bulbs - V1'!$X$23</f>
        <v>0</v>
      </c>
      <c r="K123" s="372">
        <f>'2026 Landscape Bulbs - V1'!$X$23</f>
        <v>0</v>
      </c>
      <c r="L123">
        <f>'2026 Landscape Bulbs - V1'!$X$174</f>
        <v>0</v>
      </c>
    </row>
    <row r="124" spans="2:12" ht="12">
      <c r="B124" s="371">
        <f>'2026 Landscape Bulbs - V1'!$E$18</f>
        <v>0</v>
      </c>
      <c r="C124" s="373" t="s">
        <v>357</v>
      </c>
      <c r="D124" s="199">
        <v>6181810012</v>
      </c>
      <c r="E124">
        <v>13947</v>
      </c>
      <c r="F124" s="372">
        <f>'2026 Landscape Bulbs - V1'!$U$23</f>
        <v>0</v>
      </c>
      <c r="G124" s="372">
        <f>'2026 Landscape Bulbs - V1'!$U$23</f>
        <v>0</v>
      </c>
      <c r="H124">
        <f>'2026 Landscape Bulbs - V1'!$U$175</f>
        <v>0</v>
      </c>
      <c r="J124" s="372">
        <f>'2026 Landscape Bulbs - V1'!$X$23</f>
        <v>0</v>
      </c>
      <c r="K124" s="372">
        <f>'2026 Landscape Bulbs - V1'!$X$23</f>
        <v>0</v>
      </c>
      <c r="L124">
        <f>'2026 Landscape Bulbs - V1'!$X$175</f>
        <v>0</v>
      </c>
    </row>
    <row r="125" spans="2:12" ht="12">
      <c r="B125" s="371">
        <f>'2026 Landscape Bulbs - V1'!$E$18</f>
        <v>0</v>
      </c>
      <c r="C125" s="373" t="s">
        <v>359</v>
      </c>
      <c r="D125" s="199">
        <v>6182610012</v>
      </c>
      <c r="E125">
        <v>13948</v>
      </c>
      <c r="F125" s="372">
        <f>'2026 Landscape Bulbs - V1'!$U$23</f>
        <v>0</v>
      </c>
      <c r="G125" s="372">
        <f>'2026 Landscape Bulbs - V1'!$U$23</f>
        <v>0</v>
      </c>
      <c r="H125">
        <f>'2026 Landscape Bulbs - V1'!$U$176</f>
        <v>0</v>
      </c>
      <c r="J125" s="372">
        <f>'2026 Landscape Bulbs - V1'!$X$23</f>
        <v>0</v>
      </c>
      <c r="K125" s="372">
        <f>'2026 Landscape Bulbs - V1'!$X$23</f>
        <v>0</v>
      </c>
      <c r="L125">
        <f>'2026 Landscape Bulbs - V1'!$X$176</f>
        <v>0</v>
      </c>
    </row>
    <row r="126" spans="2:12" ht="12">
      <c r="B126" s="371">
        <f>'2026 Landscape Bulbs - V1'!$E$18</f>
        <v>0</v>
      </c>
      <c r="C126" s="373" t="s">
        <v>361</v>
      </c>
      <c r="D126" s="199">
        <v>6183510012</v>
      </c>
      <c r="E126">
        <v>13949</v>
      </c>
      <c r="F126" s="372">
        <f>'2026 Landscape Bulbs - V1'!$U$23</f>
        <v>0</v>
      </c>
      <c r="G126" s="372">
        <f>'2026 Landscape Bulbs - V1'!$U$23</f>
        <v>0</v>
      </c>
      <c r="H126">
        <f>'2026 Landscape Bulbs - V1'!$U$177</f>
        <v>0</v>
      </c>
      <c r="J126" s="372">
        <f>'2026 Landscape Bulbs - V1'!$X$23</f>
        <v>0</v>
      </c>
      <c r="K126" s="372">
        <f>'2026 Landscape Bulbs - V1'!$X$23</f>
        <v>0</v>
      </c>
      <c r="L126">
        <f>'2026 Landscape Bulbs - V1'!$X$177</f>
        <v>0</v>
      </c>
    </row>
    <row r="127" spans="2:12" ht="12">
      <c r="B127" s="371">
        <f>'2026 Landscape Bulbs - V1'!$E$18</f>
        <v>0</v>
      </c>
      <c r="C127" s="373" t="s">
        <v>363</v>
      </c>
      <c r="D127" s="199">
        <v>6188510012</v>
      </c>
      <c r="E127">
        <v>13955</v>
      </c>
      <c r="F127" s="372">
        <f>'2026 Landscape Bulbs - V1'!$U$23</f>
        <v>0</v>
      </c>
      <c r="G127" s="372">
        <f>'2026 Landscape Bulbs - V1'!$U$23</f>
        <v>0</v>
      </c>
      <c r="H127">
        <f>'2026 Landscape Bulbs - V1'!$U$178</f>
        <v>0</v>
      </c>
      <c r="J127" s="372">
        <f>'2026 Landscape Bulbs - V1'!$X$23</f>
        <v>0</v>
      </c>
      <c r="K127" s="372">
        <f>'2026 Landscape Bulbs - V1'!$X$23</f>
        <v>0</v>
      </c>
      <c r="L127">
        <f>'2026 Landscape Bulbs - V1'!$X$178</f>
        <v>0</v>
      </c>
    </row>
    <row r="128" spans="2:12" ht="12">
      <c r="B128" s="371">
        <f>'2026 Landscape Bulbs - V1'!$E$18</f>
        <v>0</v>
      </c>
      <c r="C128" s="373" t="s">
        <v>365</v>
      </c>
      <c r="D128" s="199">
        <v>6192510012</v>
      </c>
      <c r="E128">
        <v>17894</v>
      </c>
      <c r="F128" s="372">
        <f>'2026 Landscape Bulbs - V1'!$U$23</f>
        <v>0</v>
      </c>
      <c r="G128" s="372">
        <f>'2026 Landscape Bulbs - V1'!$U$23</f>
        <v>0</v>
      </c>
      <c r="H128">
        <f>'2026 Landscape Bulbs - V1'!$U$179</f>
        <v>0</v>
      </c>
      <c r="J128" s="372">
        <f>'2026 Landscape Bulbs - V1'!$X$23</f>
        <v>0</v>
      </c>
      <c r="K128" s="372">
        <f>'2026 Landscape Bulbs - V1'!$X$23</f>
        <v>0</v>
      </c>
      <c r="L128">
        <f>'2026 Landscape Bulbs - V1'!$X$179</f>
        <v>0</v>
      </c>
    </row>
    <row r="129" spans="2:12" ht="12">
      <c r="B129" s="371">
        <f>'2026 Landscape Bulbs - V1'!$E$18</f>
        <v>0</v>
      </c>
      <c r="C129" s="373" t="s">
        <v>367</v>
      </c>
      <c r="D129" s="199">
        <v>6170510012</v>
      </c>
      <c r="E129">
        <v>13939</v>
      </c>
      <c r="F129" s="372">
        <f>'2026 Landscape Bulbs - V1'!$U$23</f>
        <v>0</v>
      </c>
      <c r="G129" s="372">
        <f>'2026 Landscape Bulbs - V1'!$U$23</f>
        <v>0</v>
      </c>
      <c r="H129">
        <f>'2026 Landscape Bulbs - V1'!$U$181</f>
        <v>0</v>
      </c>
      <c r="J129" s="372">
        <f>'2026 Landscape Bulbs - V1'!$X$23</f>
        <v>0</v>
      </c>
      <c r="K129" s="372">
        <f>'2026 Landscape Bulbs - V1'!$X$23</f>
        <v>0</v>
      </c>
      <c r="L129">
        <f>'2026 Landscape Bulbs - V1'!$X$181</f>
        <v>0</v>
      </c>
    </row>
    <row r="130" spans="2:12" ht="12">
      <c r="B130" s="371">
        <f>'2026 Landscape Bulbs - V1'!$E$18</f>
        <v>0</v>
      </c>
      <c r="C130" s="373" t="s">
        <v>369</v>
      </c>
      <c r="D130" s="199">
        <v>6177510012</v>
      </c>
      <c r="E130">
        <v>10993</v>
      </c>
      <c r="F130" s="372">
        <f>'2026 Landscape Bulbs - V1'!$U$23</f>
        <v>0</v>
      </c>
      <c r="G130" s="372">
        <f>'2026 Landscape Bulbs - V1'!$U$23</f>
        <v>0</v>
      </c>
      <c r="H130">
        <f>'2026 Landscape Bulbs - V1'!$U$182</f>
        <v>0</v>
      </c>
      <c r="J130" s="372">
        <f>'2026 Landscape Bulbs - V1'!$X$23</f>
        <v>0</v>
      </c>
      <c r="K130" s="372">
        <f>'2026 Landscape Bulbs - V1'!$X$23</f>
        <v>0</v>
      </c>
      <c r="L130">
        <f>'2026 Landscape Bulbs - V1'!$X$182</f>
        <v>0</v>
      </c>
    </row>
    <row r="131" spans="2:12" ht="12">
      <c r="B131" s="371">
        <f>'2026 Landscape Bulbs - V1'!$E$18</f>
        <v>0</v>
      </c>
      <c r="C131" s="373" t="s">
        <v>371</v>
      </c>
      <c r="D131" s="199">
        <v>6191010012</v>
      </c>
      <c r="E131">
        <v>11055</v>
      </c>
      <c r="F131" s="372">
        <f>'2026 Landscape Bulbs - V1'!$U$23</f>
        <v>0</v>
      </c>
      <c r="G131" s="372">
        <f>'2026 Landscape Bulbs - V1'!$U$23</f>
        <v>0</v>
      </c>
      <c r="H131">
        <f>'2026 Landscape Bulbs - V1'!$U$183</f>
        <v>0</v>
      </c>
      <c r="J131" s="372">
        <f>'2026 Landscape Bulbs - V1'!$X$23</f>
        <v>0</v>
      </c>
      <c r="K131" s="372">
        <f>'2026 Landscape Bulbs - V1'!$X$23</f>
        <v>0</v>
      </c>
      <c r="L131">
        <f>'2026 Landscape Bulbs - V1'!$X$183</f>
        <v>0</v>
      </c>
    </row>
    <row r="132" spans="2:12" ht="12">
      <c r="B132" s="371">
        <f>'2026 Landscape Bulbs - V1'!$E$18</f>
        <v>0</v>
      </c>
      <c r="C132" s="373" t="s">
        <v>373</v>
      </c>
      <c r="D132" s="199">
        <v>6196010012</v>
      </c>
      <c r="E132">
        <v>6591</v>
      </c>
      <c r="F132" s="372">
        <f>'2026 Landscape Bulbs - V1'!$U$23</f>
        <v>0</v>
      </c>
      <c r="G132" s="372">
        <f>'2026 Landscape Bulbs - V1'!$U$23</f>
        <v>0</v>
      </c>
      <c r="H132">
        <f>'2026 Landscape Bulbs - V1'!$U$184</f>
        <v>0</v>
      </c>
      <c r="J132" s="372">
        <f>'2026 Landscape Bulbs - V1'!$X$23</f>
        <v>0</v>
      </c>
      <c r="K132" s="372">
        <f>'2026 Landscape Bulbs - V1'!$X$23</f>
        <v>0</v>
      </c>
      <c r="L132">
        <f>'2026 Landscape Bulbs - V1'!$X$184</f>
        <v>0</v>
      </c>
    </row>
    <row r="133" spans="2:12" ht="12">
      <c r="B133" s="371">
        <f>'2026 Landscape Bulbs - V1'!$E$18</f>
        <v>0</v>
      </c>
      <c r="C133" s="373" t="s">
        <v>376</v>
      </c>
      <c r="D133" s="199">
        <v>6162010012</v>
      </c>
      <c r="E133">
        <v>13933</v>
      </c>
      <c r="F133" s="372">
        <f>'2026 Landscape Bulbs - V1'!$U$23</f>
        <v>0</v>
      </c>
      <c r="G133" s="372">
        <f>'2026 Landscape Bulbs - V1'!$U$23</f>
        <v>0</v>
      </c>
      <c r="H133">
        <f>'2026 Landscape Bulbs - V1'!$U$186</f>
        <v>0</v>
      </c>
      <c r="J133" s="372">
        <f>'2026 Landscape Bulbs - V1'!$X$23</f>
        <v>0</v>
      </c>
      <c r="K133" s="372">
        <f>'2026 Landscape Bulbs - V1'!$X$23</f>
        <v>0</v>
      </c>
      <c r="L133">
        <f>'2026 Landscape Bulbs - V1'!$X$186</f>
        <v>0</v>
      </c>
    </row>
    <row r="134" spans="2:12" ht="12">
      <c r="B134" s="371">
        <f>'2026 Landscape Bulbs - V1'!$E$18</f>
        <v>0</v>
      </c>
      <c r="C134" s="373" t="s">
        <v>378</v>
      </c>
      <c r="D134" s="199">
        <v>6166010012</v>
      </c>
      <c r="E134">
        <v>10994</v>
      </c>
      <c r="F134" s="372">
        <f>'2026 Landscape Bulbs - V1'!$U$23</f>
        <v>0</v>
      </c>
      <c r="G134" s="372">
        <f>'2026 Landscape Bulbs - V1'!$U$23</f>
        <v>0</v>
      </c>
      <c r="H134">
        <f>'2026 Landscape Bulbs - V1'!$U$187</f>
        <v>0</v>
      </c>
      <c r="J134" s="372">
        <f>'2026 Landscape Bulbs - V1'!$X$23</f>
        <v>0</v>
      </c>
      <c r="K134" s="372">
        <f>'2026 Landscape Bulbs - V1'!$X$23</f>
        <v>0</v>
      </c>
      <c r="L134">
        <f>'2026 Landscape Bulbs - V1'!$X$187</f>
        <v>0</v>
      </c>
    </row>
    <row r="135" spans="2:12" ht="12">
      <c r="B135" s="371">
        <f>'2026 Landscape Bulbs - V1'!$E$18</f>
        <v>0</v>
      </c>
      <c r="C135" s="373" t="s">
        <v>538</v>
      </c>
      <c r="D135" s="199">
        <v>6166510012</v>
      </c>
      <c r="E135">
        <v>13935</v>
      </c>
      <c r="F135" s="372">
        <f>'2026 Landscape Bulbs - V1'!$U$23</f>
        <v>0</v>
      </c>
      <c r="G135" s="372">
        <f>'2026 Landscape Bulbs - V1'!$U$23</f>
        <v>0</v>
      </c>
      <c r="H135">
        <f>'2026 Landscape Bulbs - V1'!$U$188</f>
        <v>0</v>
      </c>
      <c r="J135" s="372">
        <f>'2026 Landscape Bulbs - V1'!$X$23</f>
        <v>0</v>
      </c>
      <c r="K135" s="372">
        <f>'2026 Landscape Bulbs - V1'!$X$23</f>
        <v>0</v>
      </c>
      <c r="L135">
        <f>'2026 Landscape Bulbs - V1'!$X$188</f>
        <v>0</v>
      </c>
    </row>
    <row r="136" spans="2:12" ht="12">
      <c r="B136" s="371">
        <f>'2026 Landscape Bulbs - V1'!$E$18</f>
        <v>0</v>
      </c>
      <c r="C136" s="373" t="s">
        <v>381</v>
      </c>
      <c r="D136" s="199">
        <v>6184510012</v>
      </c>
      <c r="E136">
        <v>13950</v>
      </c>
      <c r="F136" s="372">
        <f>'2026 Landscape Bulbs - V1'!$U$23</f>
        <v>0</v>
      </c>
      <c r="G136" s="372">
        <f>'2026 Landscape Bulbs - V1'!$U$23</f>
        <v>0</v>
      </c>
      <c r="H136">
        <f>'2026 Landscape Bulbs - V1'!$U$189</f>
        <v>0</v>
      </c>
      <c r="J136" s="372">
        <f>'2026 Landscape Bulbs - V1'!$X$23</f>
        <v>0</v>
      </c>
      <c r="K136" s="372">
        <f>'2026 Landscape Bulbs - V1'!$X$23</f>
        <v>0</v>
      </c>
      <c r="L136">
        <f>'2026 Landscape Bulbs - V1'!$X$189</f>
        <v>0</v>
      </c>
    </row>
    <row r="137" spans="2:12" ht="12">
      <c r="B137" s="371">
        <f>'2026 Landscape Bulbs - V1'!$E$18</f>
        <v>0</v>
      </c>
      <c r="C137" s="373" t="s">
        <v>383</v>
      </c>
      <c r="D137" s="199">
        <v>6186810012</v>
      </c>
      <c r="E137">
        <v>17889</v>
      </c>
      <c r="F137" s="372">
        <f>'2026 Landscape Bulbs - V1'!$U$23</f>
        <v>0</v>
      </c>
      <c r="G137" s="372">
        <f>'2026 Landscape Bulbs - V1'!$U$23</f>
        <v>0</v>
      </c>
      <c r="H137">
        <f>'2026 Landscape Bulbs - V1'!$U$190</f>
        <v>0</v>
      </c>
      <c r="J137" s="372">
        <f>'2026 Landscape Bulbs - V1'!$X$23</f>
        <v>0</v>
      </c>
      <c r="K137" s="372">
        <f>'2026 Landscape Bulbs - V1'!$X$23</f>
        <v>0</v>
      </c>
      <c r="L137">
        <f>'2026 Landscape Bulbs - V1'!$X$190</f>
        <v>0</v>
      </c>
    </row>
    <row r="138" spans="2:12" ht="12">
      <c r="B138" s="371">
        <f>'2026 Landscape Bulbs - V1'!$E$18</f>
        <v>0</v>
      </c>
      <c r="C138" s="373" t="s">
        <v>386</v>
      </c>
      <c r="D138" s="199">
        <v>6170010012</v>
      </c>
      <c r="E138">
        <v>13938</v>
      </c>
      <c r="F138" s="372">
        <f>'2026 Landscape Bulbs - V1'!$U$23</f>
        <v>0</v>
      </c>
      <c r="G138" s="372">
        <f>'2026 Landscape Bulbs - V1'!$U$23</f>
        <v>0</v>
      </c>
      <c r="H138">
        <f>'2026 Landscape Bulbs - V1'!$U$192</f>
        <v>0</v>
      </c>
      <c r="J138" s="372">
        <f>'2026 Landscape Bulbs - V1'!$X$23</f>
        <v>0</v>
      </c>
      <c r="K138" s="372">
        <f>'2026 Landscape Bulbs - V1'!$X$23</f>
        <v>0</v>
      </c>
      <c r="L138">
        <f>'2026 Landscape Bulbs - V1'!$X$192</f>
        <v>0</v>
      </c>
    </row>
    <row r="139" spans="2:12" ht="12">
      <c r="B139" s="371">
        <f>'2026 Landscape Bulbs - V1'!$E$18</f>
        <v>0</v>
      </c>
      <c r="C139" s="373" t="s">
        <v>388</v>
      </c>
      <c r="D139" s="199">
        <v>6173610012</v>
      </c>
      <c r="E139">
        <v>17886</v>
      </c>
      <c r="F139" s="372">
        <f>'2026 Landscape Bulbs - V1'!$U$23</f>
        <v>0</v>
      </c>
      <c r="G139" s="372">
        <f>'2026 Landscape Bulbs - V1'!$U$23</f>
        <v>0</v>
      </c>
      <c r="H139">
        <f>'2026 Landscape Bulbs - V1'!$U$193</f>
        <v>0</v>
      </c>
      <c r="J139" s="372">
        <f>'2026 Landscape Bulbs - V1'!$X$23</f>
        <v>0</v>
      </c>
      <c r="K139" s="372">
        <f>'2026 Landscape Bulbs - V1'!$X$23</f>
        <v>0</v>
      </c>
      <c r="L139">
        <f>'2026 Landscape Bulbs - V1'!$X$193</f>
        <v>0</v>
      </c>
    </row>
    <row r="140" spans="2:12" ht="12">
      <c r="B140" s="371">
        <f>'2026 Landscape Bulbs - V1'!$E$18</f>
        <v>0</v>
      </c>
      <c r="C140" s="373" t="s">
        <v>390</v>
      </c>
      <c r="D140" s="199">
        <v>6179510012</v>
      </c>
      <c r="E140">
        <v>13945</v>
      </c>
      <c r="F140" s="372">
        <f>'2026 Landscape Bulbs - V1'!$U$23</f>
        <v>0</v>
      </c>
      <c r="G140" s="372">
        <f>'2026 Landscape Bulbs - V1'!$U$23</f>
        <v>0</v>
      </c>
      <c r="H140" t="str">
        <f>'2026 Landscape Bulbs - V1'!$U$194</f>
        <v>N/A</v>
      </c>
      <c r="J140" s="372">
        <f>'2026 Landscape Bulbs - V1'!$X$23</f>
        <v>0</v>
      </c>
      <c r="K140" s="372">
        <f>'2026 Landscape Bulbs - V1'!$X$23</f>
        <v>0</v>
      </c>
      <c r="L140" t="str">
        <f>'2026 Landscape Bulbs - V1'!$X$194</f>
        <v>N/A</v>
      </c>
    </row>
    <row r="141" spans="2:12" ht="12">
      <c r="B141" s="371">
        <f>'2026 Landscape Bulbs - V1'!$E$18</f>
        <v>0</v>
      </c>
      <c r="C141" s="373" t="s">
        <v>544</v>
      </c>
      <c r="D141" s="199">
        <v>6183010012</v>
      </c>
      <c r="E141">
        <v>17888</v>
      </c>
      <c r="F141" s="372">
        <f>'2026 Landscape Bulbs - V1'!$U$23</f>
        <v>0</v>
      </c>
      <c r="G141" s="372">
        <f>'2026 Landscape Bulbs - V1'!$U$23</f>
        <v>0</v>
      </c>
      <c r="H141">
        <f>'2026 Landscape Bulbs - V1'!$U$195</f>
        <v>0</v>
      </c>
      <c r="J141" s="372">
        <f>'2026 Landscape Bulbs - V1'!$X$23</f>
        <v>0</v>
      </c>
      <c r="K141" s="372">
        <f>'2026 Landscape Bulbs - V1'!$X$23</f>
        <v>0</v>
      </c>
      <c r="L141">
        <f>'2026 Landscape Bulbs - V1'!$X$195</f>
        <v>0</v>
      </c>
    </row>
    <row r="142" spans="2:12" ht="12">
      <c r="B142" s="371">
        <f>'2026 Landscape Bulbs - V1'!$E$18</f>
        <v>0</v>
      </c>
      <c r="C142" s="373" t="s">
        <v>392</v>
      </c>
      <c r="D142" s="199">
        <v>6196510012</v>
      </c>
      <c r="E142">
        <v>10995</v>
      </c>
      <c r="F142" s="372">
        <f>'2026 Landscape Bulbs - V1'!$U$23</f>
        <v>0</v>
      </c>
      <c r="G142" s="372">
        <f>'2026 Landscape Bulbs - V1'!$U$23</f>
        <v>0</v>
      </c>
      <c r="H142">
        <f>'2026 Landscape Bulbs - V1'!$U$196</f>
        <v>0</v>
      </c>
      <c r="J142" s="372">
        <f>'2026 Landscape Bulbs - V1'!$X$23</f>
        <v>0</v>
      </c>
      <c r="K142" s="372">
        <f>'2026 Landscape Bulbs - V1'!$X$23</f>
        <v>0</v>
      </c>
      <c r="L142">
        <f>'2026 Landscape Bulbs - V1'!$X$196</f>
        <v>0</v>
      </c>
    </row>
    <row r="143" spans="2:12" ht="12">
      <c r="B143" s="371">
        <f>'2026 Landscape Bulbs - V1'!$E$18</f>
        <v>0</v>
      </c>
      <c r="C143" s="373" t="s">
        <v>395</v>
      </c>
      <c r="D143" s="199">
        <v>6163510012</v>
      </c>
      <c r="E143">
        <v>11056</v>
      </c>
      <c r="F143" s="372">
        <f>'2026 Landscape Bulbs - V1'!$U$23</f>
        <v>0</v>
      </c>
      <c r="G143" s="372">
        <f>'2026 Landscape Bulbs - V1'!$U$23</f>
        <v>0</v>
      </c>
      <c r="H143" t="str">
        <f>'2026 Landscape Bulbs - V1'!$U$198</f>
        <v>N/A</v>
      </c>
      <c r="J143" s="372">
        <f>'2026 Landscape Bulbs - V1'!$X$23</f>
        <v>0</v>
      </c>
      <c r="K143" s="372">
        <f>'2026 Landscape Bulbs - V1'!$X$23</f>
        <v>0</v>
      </c>
      <c r="L143" t="str">
        <f>'2026 Landscape Bulbs - V1'!$X$198</f>
        <v>N/A</v>
      </c>
    </row>
    <row r="144" spans="2:12" ht="12">
      <c r="B144" s="371">
        <f>'2026 Landscape Bulbs - V1'!$E$18</f>
        <v>0</v>
      </c>
      <c r="C144" s="373" t="s">
        <v>539</v>
      </c>
      <c r="D144" s="199">
        <v>6189010012</v>
      </c>
      <c r="E144">
        <v>13956</v>
      </c>
      <c r="F144" s="372">
        <f>'2026 Landscape Bulbs - V1'!$U$23</f>
        <v>0</v>
      </c>
      <c r="G144" s="372">
        <f>'2026 Landscape Bulbs - V1'!$U$23</f>
        <v>0</v>
      </c>
      <c r="H144">
        <f>'2026 Landscape Bulbs - V1'!$U$199</f>
        <v>0</v>
      </c>
      <c r="J144" s="372">
        <f>'2026 Landscape Bulbs - V1'!$X$23</f>
        <v>0</v>
      </c>
      <c r="K144" s="372">
        <f>'2026 Landscape Bulbs - V1'!$X$23</f>
        <v>0</v>
      </c>
      <c r="L144">
        <f>'2026 Landscape Bulbs - V1'!$X$199</f>
        <v>0</v>
      </c>
    </row>
    <row r="145" spans="2:12" ht="12">
      <c r="B145" s="371">
        <f>'2026 Landscape Bulbs - V1'!$E$18</f>
        <v>0</v>
      </c>
      <c r="C145" s="373" t="s">
        <v>399</v>
      </c>
      <c r="D145" s="199">
        <v>6192010012</v>
      </c>
      <c r="E145">
        <v>13959</v>
      </c>
      <c r="F145" s="372">
        <f>'2026 Landscape Bulbs - V1'!$U$23</f>
        <v>0</v>
      </c>
      <c r="G145" s="372">
        <f>'2026 Landscape Bulbs - V1'!$U$23</f>
        <v>0</v>
      </c>
      <c r="H145">
        <f>'2026 Landscape Bulbs - V1'!$U$200</f>
        <v>0</v>
      </c>
      <c r="J145" s="372">
        <f>'2026 Landscape Bulbs - V1'!$X$23</f>
        <v>0</v>
      </c>
      <c r="K145" s="372">
        <f>'2026 Landscape Bulbs - V1'!$X$23</f>
        <v>0</v>
      </c>
      <c r="L145">
        <f>'2026 Landscape Bulbs - V1'!$X$200</f>
        <v>0</v>
      </c>
    </row>
    <row r="146" spans="2:12" ht="12">
      <c r="B146" s="371">
        <f>'2026 Landscape Bulbs - V1'!$E$18</f>
        <v>0</v>
      </c>
      <c r="C146" s="373" t="s">
        <v>401</v>
      </c>
      <c r="D146" s="199">
        <v>6194510012</v>
      </c>
      <c r="E146">
        <v>13964</v>
      </c>
      <c r="F146" s="372">
        <f>'2026 Landscape Bulbs - V1'!$U$23</f>
        <v>0</v>
      </c>
      <c r="G146" s="372">
        <f>'2026 Landscape Bulbs - V1'!$U$23</f>
        <v>0</v>
      </c>
      <c r="H146">
        <f>'2026 Landscape Bulbs - V1'!$U$201</f>
        <v>0</v>
      </c>
      <c r="J146" s="372">
        <f>'2026 Landscape Bulbs - V1'!$X$23</f>
        <v>0</v>
      </c>
      <c r="K146" s="372">
        <f>'2026 Landscape Bulbs - V1'!$X$23</f>
        <v>0</v>
      </c>
      <c r="L146">
        <f>'2026 Landscape Bulbs - V1'!$X$201</f>
        <v>0</v>
      </c>
    </row>
    <row r="147" spans="2:12" ht="12">
      <c r="B147" s="371">
        <f>'2026 Landscape Bulbs - V1'!$E$18</f>
        <v>0</v>
      </c>
      <c r="C147" s="373" t="s">
        <v>403</v>
      </c>
      <c r="D147" s="199">
        <v>6199910012</v>
      </c>
      <c r="E147">
        <v>25318</v>
      </c>
      <c r="F147" s="372">
        <f>'2026 Landscape Bulbs - V1'!$U$23</f>
        <v>0</v>
      </c>
      <c r="G147" s="372">
        <f>'2026 Landscape Bulbs - V1'!$U$23</f>
        <v>0</v>
      </c>
      <c r="H147">
        <f>'2026 Landscape Bulbs - V1'!$U$202</f>
        <v>0</v>
      </c>
      <c r="J147" s="372">
        <f>'2026 Landscape Bulbs - V1'!$X$23</f>
        <v>0</v>
      </c>
      <c r="K147" s="372">
        <f>'2026 Landscape Bulbs - V1'!$X$23</f>
        <v>0</v>
      </c>
      <c r="L147">
        <f>'2026 Landscape Bulbs - V1'!$X$202</f>
        <v>0</v>
      </c>
    </row>
    <row r="148" spans="2:12" ht="12">
      <c r="B148" s="371">
        <f>'2026 Landscape Bulbs - V1'!$E$18</f>
        <v>0</v>
      </c>
      <c r="C148" s="373" t="s">
        <v>406</v>
      </c>
      <c r="D148" s="199">
        <v>6167010012</v>
      </c>
      <c r="E148">
        <v>11059</v>
      </c>
      <c r="F148" s="372">
        <f>'2026 Landscape Bulbs - V1'!$U$23</f>
        <v>0</v>
      </c>
      <c r="G148" s="372">
        <f>'2026 Landscape Bulbs - V1'!$U$23</f>
        <v>0</v>
      </c>
      <c r="H148">
        <f>'2026 Landscape Bulbs - V1'!$U$204</f>
        <v>0</v>
      </c>
      <c r="J148" s="372">
        <f>'2026 Landscape Bulbs - V1'!$X$23</f>
        <v>0</v>
      </c>
      <c r="K148" s="372">
        <f>'2026 Landscape Bulbs - V1'!$X$23</f>
        <v>0</v>
      </c>
      <c r="L148">
        <f>'2026 Landscape Bulbs - V1'!$X$204</f>
        <v>0</v>
      </c>
    </row>
    <row r="149" spans="2:12" ht="12">
      <c r="B149" s="371">
        <f>'2026 Landscape Bulbs - V1'!$E$18</f>
        <v>0</v>
      </c>
      <c r="C149" s="373" t="s">
        <v>408</v>
      </c>
      <c r="D149" s="199">
        <v>6172510012</v>
      </c>
      <c r="E149">
        <v>13941</v>
      </c>
      <c r="F149" s="372">
        <f>'2026 Landscape Bulbs - V1'!$U$23</f>
        <v>0</v>
      </c>
      <c r="G149" s="372">
        <f>'2026 Landscape Bulbs - V1'!$U$23</f>
        <v>0</v>
      </c>
      <c r="H149">
        <f>'2026 Landscape Bulbs - V1'!$U$205</f>
        <v>0</v>
      </c>
      <c r="J149" s="372">
        <f>'2026 Landscape Bulbs - V1'!$X$23</f>
        <v>0</v>
      </c>
      <c r="K149" s="372">
        <f>'2026 Landscape Bulbs - V1'!$X$23</f>
        <v>0</v>
      </c>
      <c r="L149">
        <f>'2026 Landscape Bulbs - V1'!$X$205</f>
        <v>0</v>
      </c>
    </row>
    <row r="150" spans="2:12" ht="12">
      <c r="B150" s="371">
        <f>'2026 Landscape Bulbs - V1'!$E$18</f>
        <v>0</v>
      </c>
      <c r="C150" s="373" t="s">
        <v>410</v>
      </c>
      <c r="D150" s="199">
        <v>6199510012</v>
      </c>
      <c r="E150">
        <v>13970</v>
      </c>
      <c r="F150" s="372">
        <f>'2026 Landscape Bulbs - V1'!$U$23</f>
        <v>0</v>
      </c>
      <c r="G150" s="372">
        <f>'2026 Landscape Bulbs - V1'!$U$23</f>
        <v>0</v>
      </c>
      <c r="H150">
        <f>'2026 Landscape Bulbs - V1'!$U$206</f>
        <v>0</v>
      </c>
      <c r="J150" s="372">
        <f>'2026 Landscape Bulbs - V1'!$X$23</f>
        <v>0</v>
      </c>
      <c r="K150" s="372">
        <f>'2026 Landscape Bulbs - V1'!$X$23</f>
        <v>0</v>
      </c>
      <c r="L150">
        <f>'2026 Landscape Bulbs - V1'!$X$206</f>
        <v>0</v>
      </c>
    </row>
    <row r="151" spans="2:12" ht="12">
      <c r="B151" s="371">
        <f>'2026 Landscape Bulbs - V1'!$E$18</f>
        <v>0</v>
      </c>
      <c r="C151" s="373" t="s">
        <v>413</v>
      </c>
      <c r="D151" s="199">
        <v>6174510012</v>
      </c>
      <c r="E151">
        <v>10996</v>
      </c>
      <c r="F151" s="372">
        <f>'2026 Landscape Bulbs - V1'!$U$23</f>
        <v>0</v>
      </c>
      <c r="G151" s="372">
        <f>'2026 Landscape Bulbs - V1'!$U$23</f>
        <v>0</v>
      </c>
      <c r="H151">
        <f>'2026 Landscape Bulbs - V1'!$U$208</f>
        <v>0</v>
      </c>
      <c r="J151" s="372">
        <f>'2026 Landscape Bulbs - V1'!$X$23</f>
        <v>0</v>
      </c>
      <c r="K151" s="372">
        <f>'2026 Landscape Bulbs - V1'!$X$23</f>
        <v>0</v>
      </c>
      <c r="L151">
        <f>'2026 Landscape Bulbs - V1'!$X$208</f>
        <v>0</v>
      </c>
    </row>
    <row r="152" spans="2:12" ht="12">
      <c r="B152" s="371">
        <f>'2026 Landscape Bulbs - V1'!$E$18</f>
        <v>0</v>
      </c>
      <c r="C152" s="373" t="s">
        <v>415</v>
      </c>
      <c r="D152" s="199">
        <v>6186010012</v>
      </c>
      <c r="E152">
        <v>24735</v>
      </c>
      <c r="F152" s="372">
        <f>'2026 Landscape Bulbs - V1'!$U$23</f>
        <v>0</v>
      </c>
      <c r="G152" s="372">
        <f>'2026 Landscape Bulbs - V1'!$U$23</f>
        <v>0</v>
      </c>
      <c r="H152">
        <f>'2026 Landscape Bulbs - V1'!$U$209</f>
        <v>0</v>
      </c>
      <c r="J152" s="372">
        <f>'2026 Landscape Bulbs - V1'!$X$23</f>
        <v>0</v>
      </c>
      <c r="K152" s="372">
        <f>'2026 Landscape Bulbs - V1'!$X$23</f>
        <v>0</v>
      </c>
      <c r="L152">
        <f>'2026 Landscape Bulbs - V1'!$X$209</f>
        <v>0</v>
      </c>
    </row>
    <row r="153" spans="2:12" ht="12">
      <c r="B153" s="371">
        <f>'2026 Landscape Bulbs - V1'!$E$18</f>
        <v>0</v>
      </c>
      <c r="C153" s="373" t="s">
        <v>417</v>
      </c>
      <c r="D153" s="199">
        <v>6197010012</v>
      </c>
      <c r="E153">
        <v>13966</v>
      </c>
      <c r="F153" s="372">
        <f>'2026 Landscape Bulbs - V1'!$U$23</f>
        <v>0</v>
      </c>
      <c r="G153" s="372">
        <f>'2026 Landscape Bulbs - V1'!$U$23</f>
        <v>0</v>
      </c>
      <c r="H153">
        <f>'2026 Landscape Bulbs - V1'!$U$210</f>
        <v>0</v>
      </c>
      <c r="J153" s="372">
        <f>'2026 Landscape Bulbs - V1'!$X$23</f>
        <v>0</v>
      </c>
      <c r="K153" s="372">
        <f>'2026 Landscape Bulbs - V1'!$X$23</f>
        <v>0</v>
      </c>
      <c r="L153">
        <f>'2026 Landscape Bulbs - V1'!$X$210</f>
        <v>0</v>
      </c>
    </row>
    <row r="154" spans="2:12" ht="12">
      <c r="B154" s="371">
        <f>'2026 Landscape Bulbs - V1'!$E$18</f>
        <v>0</v>
      </c>
      <c r="C154" s="373" t="s">
        <v>420</v>
      </c>
      <c r="D154" s="199">
        <v>6121005015</v>
      </c>
      <c r="E154">
        <v>13914</v>
      </c>
      <c r="F154" s="372">
        <f>'2026 Landscape Bulbs - V1'!$U$23</f>
        <v>0</v>
      </c>
      <c r="G154" s="372">
        <f>'2026 Landscape Bulbs - V1'!$U$23</f>
        <v>0</v>
      </c>
      <c r="H154">
        <f>'2026 Landscape Bulbs - V1'!$U$213</f>
        <v>0</v>
      </c>
      <c r="J154" s="372">
        <f>'2026 Landscape Bulbs - V1'!$X$23</f>
        <v>0</v>
      </c>
      <c r="K154" s="372">
        <f>'2026 Landscape Bulbs - V1'!$X$23</f>
        <v>0</v>
      </c>
      <c r="L154">
        <f>'2026 Landscape Bulbs - V1'!$X$213</f>
        <v>0</v>
      </c>
    </row>
    <row r="155" spans="2:12" ht="12">
      <c r="B155" s="371">
        <f>'2026 Landscape Bulbs - V1'!$E$18</f>
        <v>0</v>
      </c>
      <c r="C155" s="373" t="s">
        <v>422</v>
      </c>
      <c r="D155" s="199">
        <v>6121505015</v>
      </c>
      <c r="E155">
        <v>10997</v>
      </c>
      <c r="F155" s="372">
        <f>'2026 Landscape Bulbs - V1'!$U$23</f>
        <v>0</v>
      </c>
      <c r="G155" s="372">
        <f>'2026 Landscape Bulbs - V1'!$U$23</f>
        <v>0</v>
      </c>
      <c r="H155">
        <f>'2026 Landscape Bulbs - V1'!$U$214</f>
        <v>0</v>
      </c>
      <c r="J155" s="372">
        <f>'2026 Landscape Bulbs - V1'!$X$23</f>
        <v>0</v>
      </c>
      <c r="K155" s="372">
        <f>'2026 Landscape Bulbs - V1'!$X$23</f>
        <v>0</v>
      </c>
      <c r="L155">
        <f>'2026 Landscape Bulbs - V1'!$X$214</f>
        <v>0</v>
      </c>
    </row>
    <row r="156" spans="2:12" ht="12">
      <c r="B156" s="371">
        <f>'2026 Landscape Bulbs - V1'!$E$18</f>
        <v>0</v>
      </c>
      <c r="C156" s="373" t="s">
        <v>424</v>
      </c>
      <c r="D156" s="199">
        <v>6124605015</v>
      </c>
      <c r="E156">
        <v>11048</v>
      </c>
      <c r="F156" s="372">
        <f>'2026 Landscape Bulbs - V1'!$U$23</f>
        <v>0</v>
      </c>
      <c r="G156" s="372">
        <f>'2026 Landscape Bulbs - V1'!$U$23</f>
        <v>0</v>
      </c>
      <c r="H156">
        <f>'2026 Landscape Bulbs - V1'!$U$215</f>
        <v>0</v>
      </c>
      <c r="J156" s="372">
        <f>'2026 Landscape Bulbs - V1'!$X$23</f>
        <v>0</v>
      </c>
      <c r="K156" s="372">
        <f>'2026 Landscape Bulbs - V1'!$X$23</f>
        <v>0</v>
      </c>
      <c r="L156">
        <f>'2026 Landscape Bulbs - V1'!$X$215</f>
        <v>0</v>
      </c>
    </row>
    <row r="157" spans="2:12" ht="12">
      <c r="B157" s="371">
        <f>'2026 Landscape Bulbs - V1'!$E$18</f>
        <v>0</v>
      </c>
      <c r="C157" s="373" t="s">
        <v>426</v>
      </c>
      <c r="D157" s="199">
        <v>6124005015</v>
      </c>
      <c r="E157">
        <v>13915</v>
      </c>
      <c r="F157" s="372">
        <f>'2026 Landscape Bulbs - V1'!$U$23</f>
        <v>0</v>
      </c>
      <c r="G157" s="372">
        <f>'2026 Landscape Bulbs - V1'!$U$23</f>
        <v>0</v>
      </c>
      <c r="H157">
        <f>'2026 Landscape Bulbs - V1'!$U$216</f>
        <v>0</v>
      </c>
      <c r="J157" s="372">
        <f>'2026 Landscape Bulbs - V1'!$X$23</f>
        <v>0</v>
      </c>
      <c r="K157" s="372">
        <f>'2026 Landscape Bulbs - V1'!$X$23</f>
        <v>0</v>
      </c>
      <c r="L157">
        <f>'2026 Landscape Bulbs - V1'!$X$216</f>
        <v>0</v>
      </c>
    </row>
    <row r="158" spans="2:12" ht="12">
      <c r="B158" s="371">
        <f>'2026 Landscape Bulbs - V1'!$E$18</f>
        <v>0</v>
      </c>
      <c r="C158" s="373" t="s">
        <v>428</v>
      </c>
      <c r="D158" s="199">
        <v>6124505015</v>
      </c>
      <c r="E158">
        <v>11002</v>
      </c>
      <c r="F158" s="372">
        <f>'2026 Landscape Bulbs - V1'!$U$23</f>
        <v>0</v>
      </c>
      <c r="G158" s="372">
        <f>'2026 Landscape Bulbs - V1'!$U$23</f>
        <v>0</v>
      </c>
      <c r="H158">
        <f>'2026 Landscape Bulbs - V1'!$U$217</f>
        <v>0</v>
      </c>
      <c r="J158" s="372">
        <f>'2026 Landscape Bulbs - V1'!$X$23</f>
        <v>0</v>
      </c>
      <c r="K158" s="372">
        <f>'2026 Landscape Bulbs - V1'!$X$23</f>
        <v>0</v>
      </c>
      <c r="L158">
        <f>'2026 Landscape Bulbs - V1'!$X$217</f>
        <v>0</v>
      </c>
    </row>
    <row r="159" spans="2:12" ht="12">
      <c r="B159" s="371">
        <f>'2026 Landscape Bulbs - V1'!$E$18</f>
        <v>0</v>
      </c>
      <c r="C159" s="373" t="s">
        <v>430</v>
      </c>
      <c r="D159" s="199">
        <v>6125005015</v>
      </c>
      <c r="E159">
        <v>10998</v>
      </c>
      <c r="F159" s="372">
        <f>'2026 Landscape Bulbs - V1'!$U$23</f>
        <v>0</v>
      </c>
      <c r="G159" s="372">
        <f>'2026 Landscape Bulbs - V1'!$U$23</f>
        <v>0</v>
      </c>
      <c r="H159">
        <f>'2026 Landscape Bulbs - V1'!$U$218</f>
        <v>0</v>
      </c>
      <c r="J159" s="372">
        <f>'2026 Landscape Bulbs - V1'!$X$23</f>
        <v>0</v>
      </c>
      <c r="K159" s="372">
        <f>'2026 Landscape Bulbs - V1'!$X$23</f>
        <v>0</v>
      </c>
      <c r="L159">
        <f>'2026 Landscape Bulbs - V1'!$X$218</f>
        <v>0</v>
      </c>
    </row>
    <row r="160" spans="2:12" ht="12">
      <c r="B160" s="371">
        <f>'2026 Landscape Bulbs - V1'!$E$18</f>
        <v>0</v>
      </c>
      <c r="C160" s="373" t="s">
        <v>432</v>
      </c>
      <c r="D160" s="199">
        <v>6128005015</v>
      </c>
      <c r="E160">
        <v>10999</v>
      </c>
      <c r="F160" s="372">
        <f>'2026 Landscape Bulbs - V1'!$U$23</f>
        <v>0</v>
      </c>
      <c r="G160" s="372">
        <f>'2026 Landscape Bulbs - V1'!$U$23</f>
        <v>0</v>
      </c>
      <c r="H160">
        <f>'2026 Landscape Bulbs - V1'!$U$219</f>
        <v>0</v>
      </c>
      <c r="J160" s="372">
        <f>'2026 Landscape Bulbs - V1'!$X$23</f>
        <v>0</v>
      </c>
      <c r="K160" s="372">
        <f>'2026 Landscape Bulbs - V1'!$X$23</f>
        <v>0</v>
      </c>
      <c r="L160">
        <f>'2026 Landscape Bulbs - V1'!$X$219</f>
        <v>0</v>
      </c>
    </row>
    <row r="161" spans="2:12" ht="12">
      <c r="B161" s="371">
        <f>'2026 Landscape Bulbs - V1'!$E$18</f>
        <v>0</v>
      </c>
      <c r="C161" s="373" t="s">
        <v>434</v>
      </c>
      <c r="D161" s="199">
        <v>6129005015</v>
      </c>
      <c r="E161">
        <v>13916</v>
      </c>
      <c r="F161" s="372">
        <f>'2026 Landscape Bulbs - V1'!$U$23</f>
        <v>0</v>
      </c>
      <c r="G161" s="372">
        <f>'2026 Landscape Bulbs - V1'!$U$23</f>
        <v>0</v>
      </c>
      <c r="H161">
        <f>'2026 Landscape Bulbs - V1'!$U$220</f>
        <v>0</v>
      </c>
      <c r="J161" s="372">
        <f>'2026 Landscape Bulbs - V1'!$X$23</f>
        <v>0</v>
      </c>
      <c r="K161" s="372">
        <f>'2026 Landscape Bulbs - V1'!$X$23</f>
        <v>0</v>
      </c>
      <c r="L161">
        <f>'2026 Landscape Bulbs - V1'!$X$220</f>
        <v>0</v>
      </c>
    </row>
    <row r="162" spans="2:12" ht="12">
      <c r="B162" s="371">
        <f>'2026 Landscape Bulbs - V1'!$E$18</f>
        <v>0</v>
      </c>
      <c r="C162" s="373" t="s">
        <v>438</v>
      </c>
      <c r="D162" s="199">
        <v>6084025009</v>
      </c>
      <c r="E162">
        <v>17874</v>
      </c>
      <c r="F162" s="372">
        <f>'2026 Landscape Bulbs - V1'!$U$23</f>
        <v>0</v>
      </c>
      <c r="G162" s="372">
        <f>'2026 Landscape Bulbs - V1'!$U$23</f>
        <v>0</v>
      </c>
      <c r="H162">
        <f>'2026 Landscape Bulbs - V1'!$U$224</f>
        <v>0</v>
      </c>
      <c r="J162" s="372">
        <f>'2026 Landscape Bulbs - V1'!$X$23</f>
        <v>0</v>
      </c>
      <c r="K162" s="372">
        <f>'2026 Landscape Bulbs - V1'!$X$23</f>
        <v>0</v>
      </c>
      <c r="L162">
        <f>'2026 Landscape Bulbs - V1'!$X$224</f>
        <v>0</v>
      </c>
    </row>
    <row r="163" spans="2:12" ht="12">
      <c r="B163" s="371">
        <f>'2026 Landscape Bulbs - V1'!$E$18</f>
        <v>0</v>
      </c>
      <c r="C163" s="373" t="s">
        <v>440</v>
      </c>
      <c r="D163" s="199">
        <v>6084325009</v>
      </c>
      <c r="E163">
        <v>13907</v>
      </c>
      <c r="F163" s="372">
        <f>'2026 Landscape Bulbs - V1'!$U$23</f>
        <v>0</v>
      </c>
      <c r="G163" s="372">
        <f>'2026 Landscape Bulbs - V1'!$U$23</f>
        <v>0</v>
      </c>
      <c r="H163">
        <f>'2026 Landscape Bulbs - V1'!$U$225</f>
        <v>0</v>
      </c>
      <c r="J163" s="372">
        <f>'2026 Landscape Bulbs - V1'!$X$23</f>
        <v>0</v>
      </c>
      <c r="K163" s="372">
        <f>'2026 Landscape Bulbs - V1'!$X$23</f>
        <v>0</v>
      </c>
      <c r="L163">
        <f>'2026 Landscape Bulbs - V1'!$X$225</f>
        <v>0</v>
      </c>
    </row>
    <row r="164" spans="2:12" ht="12">
      <c r="B164" s="371">
        <f>'2026 Landscape Bulbs - V1'!$E$18</f>
        <v>0</v>
      </c>
      <c r="C164" s="373" t="s">
        <v>442</v>
      </c>
      <c r="D164" s="199">
        <v>6085025009</v>
      </c>
      <c r="E164">
        <v>13908</v>
      </c>
      <c r="F164" s="372">
        <f>'2026 Landscape Bulbs - V1'!$U$23</f>
        <v>0</v>
      </c>
      <c r="G164" s="372">
        <f>'2026 Landscape Bulbs - V1'!$U$23</f>
        <v>0</v>
      </c>
      <c r="H164">
        <f>'2026 Landscape Bulbs - V1'!$U$226</f>
        <v>0</v>
      </c>
      <c r="J164" s="372">
        <f>'2026 Landscape Bulbs - V1'!$X$23</f>
        <v>0</v>
      </c>
      <c r="K164" s="372">
        <f>'2026 Landscape Bulbs - V1'!$X$23</f>
        <v>0</v>
      </c>
      <c r="L164">
        <f>'2026 Landscape Bulbs - V1'!$X$226</f>
        <v>0</v>
      </c>
    </row>
    <row r="165" spans="2:12" ht="12">
      <c r="B165" s="371">
        <f>'2026 Landscape Bulbs - V1'!$E$18</f>
        <v>0</v>
      </c>
      <c r="C165" s="373" t="s">
        <v>444</v>
      </c>
      <c r="D165" s="199">
        <v>6089525009</v>
      </c>
      <c r="E165">
        <v>13909</v>
      </c>
      <c r="F165" s="372">
        <f>'2026 Landscape Bulbs - V1'!$U$23</f>
        <v>0</v>
      </c>
      <c r="G165" s="372">
        <f>'2026 Landscape Bulbs - V1'!$U$23</f>
        <v>0</v>
      </c>
      <c r="H165">
        <f>'2026 Landscape Bulbs - V1'!$U$227</f>
        <v>0</v>
      </c>
      <c r="J165" s="372">
        <f>'2026 Landscape Bulbs - V1'!$X$23</f>
        <v>0</v>
      </c>
      <c r="K165" s="372">
        <f>'2026 Landscape Bulbs - V1'!$X$23</f>
        <v>0</v>
      </c>
      <c r="L165">
        <f>'2026 Landscape Bulbs - V1'!$X$227</f>
        <v>0</v>
      </c>
    </row>
    <row r="166" spans="2:12" ht="12">
      <c r="B166" s="371">
        <f>'2026 Landscape Bulbs - V1'!$E$18</f>
        <v>0</v>
      </c>
      <c r="C166" s="373" t="s">
        <v>446</v>
      </c>
      <c r="D166" s="199">
        <v>6082725005</v>
      </c>
      <c r="E166">
        <v>17873</v>
      </c>
      <c r="F166" s="372">
        <f>'2026 Landscape Bulbs - V1'!$U$23</f>
        <v>0</v>
      </c>
      <c r="G166" s="372">
        <f>'2026 Landscape Bulbs - V1'!$U$23</f>
        <v>0</v>
      </c>
      <c r="H166">
        <f>'2026 Landscape Bulbs - V1'!$U$229</f>
        <v>0</v>
      </c>
      <c r="J166" s="372">
        <f>'2026 Landscape Bulbs - V1'!$X$23</f>
        <v>0</v>
      </c>
      <c r="K166" s="372">
        <f>'2026 Landscape Bulbs - V1'!$X$23</f>
        <v>0</v>
      </c>
      <c r="L166">
        <f>'2026 Landscape Bulbs - V1'!$X$229</f>
        <v>0</v>
      </c>
    </row>
    <row r="167" spans="2:12" ht="12">
      <c r="B167" s="371">
        <f>'2026 Landscape Bulbs - V1'!$E$18</f>
        <v>0</v>
      </c>
      <c r="C167" s="373" t="s">
        <v>450</v>
      </c>
      <c r="D167" s="199">
        <v>6086525005</v>
      </c>
      <c r="E167">
        <v>13975</v>
      </c>
      <c r="F167" s="372">
        <f>'2026 Landscape Bulbs - V1'!$U$23</f>
        <v>0</v>
      </c>
      <c r="G167" s="372">
        <f>'2026 Landscape Bulbs - V1'!$U$23</f>
        <v>0</v>
      </c>
      <c r="H167">
        <f>'2026 Landscape Bulbs - V1'!$U$230</f>
        <v>0</v>
      </c>
      <c r="J167" s="372">
        <f>'2026 Landscape Bulbs - V1'!$X$23</f>
        <v>0</v>
      </c>
      <c r="K167" s="372">
        <f>'2026 Landscape Bulbs - V1'!$X$23</f>
        <v>0</v>
      </c>
      <c r="L167">
        <f>'2026 Landscape Bulbs - V1'!$X$230</f>
        <v>0</v>
      </c>
    </row>
    <row r="168" spans="2:12" ht="12">
      <c r="B168" s="371">
        <f>'2026 Landscape Bulbs - V1'!$E$18</f>
        <v>0</v>
      </c>
      <c r="C168" s="373" t="s">
        <v>453</v>
      </c>
      <c r="D168" s="199">
        <v>6087525005</v>
      </c>
      <c r="E168">
        <v>13977</v>
      </c>
      <c r="F168" s="372">
        <f>'2026 Landscape Bulbs - V1'!$U$23</f>
        <v>0</v>
      </c>
      <c r="G168" s="372">
        <f>'2026 Landscape Bulbs - V1'!$U$23</f>
        <v>0</v>
      </c>
      <c r="H168">
        <f>'2026 Landscape Bulbs - V1'!$U$231</f>
        <v>0</v>
      </c>
      <c r="J168" s="372">
        <f>'2026 Landscape Bulbs - V1'!$X$23</f>
        <v>0</v>
      </c>
      <c r="K168" s="372">
        <f>'2026 Landscape Bulbs - V1'!$X$23</f>
        <v>0</v>
      </c>
      <c r="L168">
        <f>'2026 Landscape Bulbs - V1'!$X$231</f>
        <v>0</v>
      </c>
    </row>
    <row r="169" spans="2:12" ht="12">
      <c r="B169" s="371">
        <f>'2026 Landscape Bulbs - V1'!$E$18</f>
        <v>0</v>
      </c>
      <c r="C169" s="373" t="s">
        <v>455</v>
      </c>
      <c r="D169" s="199">
        <v>6087925005</v>
      </c>
      <c r="E169">
        <v>13976</v>
      </c>
      <c r="F169" s="372">
        <f>'2026 Landscape Bulbs - V1'!$U$23</f>
        <v>0</v>
      </c>
      <c r="G169" s="372">
        <f>'2026 Landscape Bulbs - V1'!$U$23</f>
        <v>0</v>
      </c>
      <c r="H169">
        <f>'2026 Landscape Bulbs - V1'!$U$232</f>
        <v>0</v>
      </c>
      <c r="J169" s="372">
        <f>'2026 Landscape Bulbs - V1'!$X$23</f>
        <v>0</v>
      </c>
      <c r="K169" s="372">
        <f>'2026 Landscape Bulbs - V1'!$X$23</f>
        <v>0</v>
      </c>
      <c r="L169">
        <f>'2026 Landscape Bulbs - V1'!$X$232</f>
        <v>0</v>
      </c>
    </row>
    <row r="170" spans="2:12" ht="12">
      <c r="B170" s="371">
        <f>'2026 Landscape Bulbs - V1'!$E$18</f>
        <v>0</v>
      </c>
      <c r="C170" s="373" t="s">
        <v>458</v>
      </c>
      <c r="D170" s="199">
        <v>6014001018</v>
      </c>
      <c r="E170">
        <v>10988</v>
      </c>
      <c r="F170" s="372">
        <f>'2026 Landscape Bulbs - V1'!$U$23</f>
        <v>0</v>
      </c>
      <c r="G170" s="372">
        <f>'2026 Landscape Bulbs - V1'!$U$23</f>
        <v>0</v>
      </c>
      <c r="H170">
        <f>'2026 Landscape Bulbs - V1'!$U$235</f>
        <v>0</v>
      </c>
      <c r="J170" s="372">
        <f>'2026 Landscape Bulbs - V1'!$X$23</f>
        <v>0</v>
      </c>
      <c r="K170" s="372">
        <f>'2026 Landscape Bulbs - V1'!$X$23</f>
        <v>0</v>
      </c>
      <c r="L170">
        <f>'2026 Landscape Bulbs - V1'!$X$235</f>
        <v>0</v>
      </c>
    </row>
    <row r="171" spans="2:12" ht="12">
      <c r="B171" s="371">
        <f>'2026 Landscape Bulbs - V1'!$E$18</f>
        <v>0</v>
      </c>
      <c r="C171" s="373" t="s">
        <v>463</v>
      </c>
      <c r="D171" s="199">
        <v>6014501020</v>
      </c>
      <c r="E171">
        <v>11004</v>
      </c>
      <c r="F171" s="372">
        <f>'2026 Landscape Bulbs - V1'!$U$23</f>
        <v>0</v>
      </c>
      <c r="G171" s="372">
        <f>'2026 Landscape Bulbs - V1'!$U$23</f>
        <v>0</v>
      </c>
      <c r="H171">
        <f>'2026 Landscape Bulbs - V1'!$U$236</f>
        <v>0</v>
      </c>
      <c r="J171" s="372">
        <f>'2026 Landscape Bulbs - V1'!$X$23</f>
        <v>0</v>
      </c>
      <c r="K171" s="372">
        <f>'2026 Landscape Bulbs - V1'!$X$23</f>
        <v>0</v>
      </c>
      <c r="L171">
        <f>'2026 Landscape Bulbs - V1'!$X$236</f>
        <v>0</v>
      </c>
    </row>
    <row r="172" spans="2:12" ht="12">
      <c r="B172" s="371">
        <f>'2026 Landscape Bulbs - V1'!$E$18</f>
        <v>0</v>
      </c>
      <c r="C172" s="373" t="s">
        <v>466</v>
      </c>
      <c r="D172" s="199">
        <v>6016001020</v>
      </c>
      <c r="E172">
        <v>13892</v>
      </c>
      <c r="F172" s="372">
        <f>'2026 Landscape Bulbs - V1'!$U$23</f>
        <v>0</v>
      </c>
      <c r="G172" s="372">
        <f>'2026 Landscape Bulbs - V1'!$U$23</f>
        <v>0</v>
      </c>
      <c r="H172">
        <f>'2026 Landscape Bulbs - V1'!$U$237</f>
        <v>0</v>
      </c>
      <c r="J172" s="372">
        <f>'2026 Landscape Bulbs - V1'!$X$23</f>
        <v>0</v>
      </c>
      <c r="K172" s="372">
        <f>'2026 Landscape Bulbs - V1'!$X$23</f>
        <v>0</v>
      </c>
      <c r="L172">
        <f>'2026 Landscape Bulbs - V1'!$X$237</f>
        <v>0</v>
      </c>
    </row>
    <row r="173" spans="2:12" ht="12">
      <c r="B173" s="371">
        <f>'2026 Landscape Bulbs - V1'!$E$18</f>
        <v>0</v>
      </c>
      <c r="C173" s="373" t="s">
        <v>468</v>
      </c>
      <c r="D173" s="199">
        <v>6010010012</v>
      </c>
      <c r="E173">
        <v>11060</v>
      </c>
      <c r="F173" s="372">
        <f>'2026 Landscape Bulbs - V1'!$U$23</f>
        <v>0</v>
      </c>
      <c r="G173" s="372">
        <f>'2026 Landscape Bulbs - V1'!$U$23</f>
        <v>0</v>
      </c>
      <c r="H173">
        <f>'2026 Landscape Bulbs - V1'!$U$238</f>
        <v>0</v>
      </c>
      <c r="J173" s="372">
        <f>'2026 Landscape Bulbs - V1'!$X$23</f>
        <v>0</v>
      </c>
      <c r="K173" s="372">
        <f>'2026 Landscape Bulbs - V1'!$X$23</f>
        <v>0</v>
      </c>
      <c r="L173">
        <f>'2026 Landscape Bulbs - V1'!$X$238</f>
        <v>0</v>
      </c>
    </row>
    <row r="174" spans="2:12" ht="12">
      <c r="B174" s="371">
        <f>'2026 Landscape Bulbs - V1'!$E$18</f>
        <v>0</v>
      </c>
      <c r="C174" s="373" t="s">
        <v>473</v>
      </c>
      <c r="D174" s="199">
        <v>6031025005</v>
      </c>
      <c r="E174">
        <v>13896</v>
      </c>
      <c r="F174" s="372">
        <f>'2026 Landscape Bulbs - V1'!$U$23</f>
        <v>0</v>
      </c>
      <c r="G174" s="372">
        <f>'2026 Landscape Bulbs - V1'!$U$23</f>
        <v>0</v>
      </c>
      <c r="H174">
        <f>'2026 Landscape Bulbs - V1'!$U$242</f>
        <v>0</v>
      </c>
      <c r="J174" s="372">
        <f>'2026 Landscape Bulbs - V1'!$X$23</f>
        <v>0</v>
      </c>
      <c r="K174" s="372">
        <f>'2026 Landscape Bulbs - V1'!$X$23</f>
        <v>0</v>
      </c>
      <c r="L174">
        <f>'2026 Landscape Bulbs - V1'!$X$242</f>
        <v>0</v>
      </c>
    </row>
    <row r="175" spans="2:12" ht="12">
      <c r="B175" s="371">
        <f>'2026 Landscape Bulbs - V1'!$E$18</f>
        <v>0</v>
      </c>
      <c r="C175" s="373" t="s">
        <v>475</v>
      </c>
      <c r="D175" s="199">
        <v>6031525005</v>
      </c>
      <c r="E175">
        <v>13897</v>
      </c>
      <c r="F175" s="372">
        <f>'2026 Landscape Bulbs - V1'!$U$23</f>
        <v>0</v>
      </c>
      <c r="G175" s="372">
        <f>'2026 Landscape Bulbs - V1'!$U$23</f>
        <v>0</v>
      </c>
      <c r="H175">
        <f>'2026 Landscape Bulbs - V1'!$U$243</f>
        <v>0</v>
      </c>
      <c r="J175" s="372">
        <f>'2026 Landscape Bulbs - V1'!$X$23</f>
        <v>0</v>
      </c>
      <c r="K175" s="372">
        <f>'2026 Landscape Bulbs - V1'!$X$23</f>
        <v>0</v>
      </c>
      <c r="L175">
        <f>'2026 Landscape Bulbs - V1'!$X$243</f>
        <v>0</v>
      </c>
    </row>
    <row r="176" spans="2:12" ht="12">
      <c r="B176" s="371">
        <f>'2026 Landscape Bulbs - V1'!$E$18</f>
        <v>0</v>
      </c>
      <c r="C176" s="373" t="s">
        <v>478</v>
      </c>
      <c r="D176" s="199">
        <v>6032025008</v>
      </c>
      <c r="E176">
        <v>13898</v>
      </c>
      <c r="F176" s="372">
        <f>'2026 Landscape Bulbs - V1'!$U$23</f>
        <v>0</v>
      </c>
      <c r="G176" s="372">
        <f>'2026 Landscape Bulbs - V1'!$U$23</f>
        <v>0</v>
      </c>
      <c r="H176">
        <f>'2026 Landscape Bulbs - V1'!$U$245</f>
        <v>0</v>
      </c>
      <c r="J176" s="372">
        <f>'2026 Landscape Bulbs - V1'!$X$23</f>
        <v>0</v>
      </c>
      <c r="K176" s="372">
        <f>'2026 Landscape Bulbs - V1'!$X$23</f>
        <v>0</v>
      </c>
      <c r="L176">
        <f>'2026 Landscape Bulbs - V1'!$X$245</f>
        <v>0</v>
      </c>
    </row>
    <row r="177" spans="2:12" ht="12">
      <c r="B177" s="371">
        <f>'2026 Landscape Bulbs - V1'!$E$18</f>
        <v>0</v>
      </c>
      <c r="C177" s="373" t="s">
        <v>481</v>
      </c>
      <c r="D177" s="199">
        <v>6032525008</v>
      </c>
      <c r="E177">
        <v>13899</v>
      </c>
      <c r="F177" s="372">
        <f>'2026 Landscape Bulbs - V1'!$U$23</f>
        <v>0</v>
      </c>
      <c r="G177" s="372">
        <f>'2026 Landscape Bulbs - V1'!$U$23</f>
        <v>0</v>
      </c>
      <c r="H177">
        <f>'2026 Landscape Bulbs - V1'!$U$246</f>
        <v>0</v>
      </c>
      <c r="J177" s="372">
        <f>'2026 Landscape Bulbs - V1'!$X$23</f>
        <v>0</v>
      </c>
      <c r="K177" s="372">
        <f>'2026 Landscape Bulbs - V1'!$X$23</f>
        <v>0</v>
      </c>
      <c r="L177">
        <f>'2026 Landscape Bulbs - V1'!$X$246</f>
        <v>0</v>
      </c>
    </row>
    <row r="178" spans="2:12" ht="12">
      <c r="B178" s="371">
        <f>'2026 Landscape Bulbs - V1'!$E$18</f>
        <v>0</v>
      </c>
      <c r="C178" s="373" t="s">
        <v>484</v>
      </c>
      <c r="D178" s="199">
        <v>6063010012</v>
      </c>
      <c r="E178">
        <v>13904</v>
      </c>
      <c r="F178" s="372">
        <f>'2026 Landscape Bulbs - V1'!$U$23</f>
        <v>0</v>
      </c>
      <c r="G178" s="372">
        <f>'2026 Landscape Bulbs - V1'!$U$23</f>
        <v>0</v>
      </c>
      <c r="H178">
        <f>'2026 Landscape Bulbs - V1'!$U$248</f>
        <v>0</v>
      </c>
      <c r="J178" s="372">
        <f>'2026 Landscape Bulbs - V1'!$X$23</f>
        <v>0</v>
      </c>
      <c r="K178" s="372">
        <f>'2026 Landscape Bulbs - V1'!$X$23</f>
        <v>0</v>
      </c>
      <c r="L178">
        <f>'2026 Landscape Bulbs - V1'!$X$248</f>
        <v>0</v>
      </c>
    </row>
    <row r="179" spans="2:12" ht="12">
      <c r="B179" s="371">
        <f>'2026 Landscape Bulbs - V1'!$E$18</f>
        <v>0</v>
      </c>
      <c r="C179" s="373" t="s">
        <v>486</v>
      </c>
      <c r="D179" s="199">
        <v>6062010012</v>
      </c>
      <c r="E179">
        <v>11062</v>
      </c>
      <c r="F179" s="372">
        <f>'2026 Landscape Bulbs - V1'!$U$23</f>
        <v>0</v>
      </c>
      <c r="G179" s="372">
        <f>'2026 Landscape Bulbs - V1'!$U$23</f>
        <v>0</v>
      </c>
      <c r="H179">
        <f>'2026 Landscape Bulbs - V1'!$U$249</f>
        <v>0</v>
      </c>
      <c r="J179" s="372">
        <f>'2026 Landscape Bulbs - V1'!$X$23</f>
        <v>0</v>
      </c>
      <c r="K179" s="372">
        <f>'2026 Landscape Bulbs - V1'!$X$23</f>
        <v>0</v>
      </c>
      <c r="L179">
        <f>'2026 Landscape Bulbs - V1'!$X$249</f>
        <v>0</v>
      </c>
    </row>
    <row r="180" spans="2:12" ht="12">
      <c r="B180" s="371">
        <f>'2026 Landscape Bulbs - V1'!$E$18</f>
        <v>0</v>
      </c>
      <c r="C180" s="373" t="s">
        <v>489</v>
      </c>
      <c r="D180" s="199">
        <v>6072025005</v>
      </c>
      <c r="E180">
        <v>13906</v>
      </c>
      <c r="F180" s="372">
        <f>'2026 Landscape Bulbs - V1'!$U$23</f>
        <v>0</v>
      </c>
      <c r="G180" s="372">
        <f>'2026 Landscape Bulbs - V1'!$U$23</f>
        <v>0</v>
      </c>
      <c r="H180">
        <f>'2026 Landscape Bulbs - V1'!$U$251</f>
        <v>0</v>
      </c>
      <c r="J180" s="372">
        <f>'2026 Landscape Bulbs - V1'!$X$23</f>
        <v>0</v>
      </c>
      <c r="K180" s="372">
        <f>'2026 Landscape Bulbs - V1'!$X$23</f>
        <v>0</v>
      </c>
      <c r="L180">
        <f>'2026 Landscape Bulbs - V1'!$X$251</f>
        <v>0</v>
      </c>
    </row>
    <row r="181" spans="2:12" ht="12">
      <c r="B181" s="371">
        <f>'2026 Landscape Bulbs - V1'!$E$18</f>
        <v>0</v>
      </c>
      <c r="C181" s="373" t="s">
        <v>491</v>
      </c>
      <c r="D181" s="199">
        <v>6071025005</v>
      </c>
      <c r="E181">
        <v>13905</v>
      </c>
      <c r="F181" s="372">
        <f>'2026 Landscape Bulbs - V1'!$U$23</f>
        <v>0</v>
      </c>
      <c r="G181" s="372">
        <f>'2026 Landscape Bulbs - V1'!$U$23</f>
        <v>0</v>
      </c>
      <c r="H181">
        <f>'2026 Landscape Bulbs - V1'!$U$252</f>
        <v>0</v>
      </c>
      <c r="J181" s="372">
        <f>'2026 Landscape Bulbs - V1'!$X$23</f>
        <v>0</v>
      </c>
      <c r="K181" s="372">
        <f>'2026 Landscape Bulbs - V1'!$X$23</f>
        <v>0</v>
      </c>
      <c r="L181">
        <f>'2026 Landscape Bulbs - V1'!$X$252</f>
        <v>0</v>
      </c>
    </row>
    <row r="182" spans="2:12" ht="12">
      <c r="B182" s="371">
        <f>'2026 Landscape Bulbs - V1'!$E$18</f>
        <v>0</v>
      </c>
      <c r="C182" s="373" t="s">
        <v>494</v>
      </c>
      <c r="D182" s="199">
        <v>6105501020</v>
      </c>
      <c r="E182">
        <v>13912</v>
      </c>
      <c r="F182" s="372">
        <f>'2026 Landscape Bulbs - V1'!$U$23</f>
        <v>0</v>
      </c>
      <c r="G182" s="372">
        <f>'2026 Landscape Bulbs - V1'!$U$23</f>
        <v>0</v>
      </c>
      <c r="H182">
        <f>'2026 Landscape Bulbs - V1'!$U$254</f>
        <v>0</v>
      </c>
      <c r="J182" s="372">
        <f>'2026 Landscape Bulbs - V1'!$X$23</f>
        <v>0</v>
      </c>
      <c r="K182" s="372">
        <f>'2026 Landscape Bulbs - V1'!$X$23</f>
        <v>0</v>
      </c>
      <c r="L182">
        <f>'2026 Landscape Bulbs - V1'!$X$254</f>
        <v>0</v>
      </c>
    </row>
    <row r="183" spans="2:12" ht="12">
      <c r="B183" s="371">
        <f>'2026 Landscape Bulbs - V1'!$E$18</f>
        <v>0</v>
      </c>
      <c r="C183" s="373" t="s">
        <v>498</v>
      </c>
      <c r="D183" s="199">
        <v>6102001020</v>
      </c>
      <c r="E183">
        <v>10983</v>
      </c>
      <c r="F183" s="372">
        <f>'2026 Landscape Bulbs - V1'!$U$23</f>
        <v>0</v>
      </c>
      <c r="G183" s="372">
        <f>'2026 Landscape Bulbs - V1'!$U$23</f>
        <v>0</v>
      </c>
      <c r="H183">
        <f>'2026 Landscape Bulbs - V1'!$U$255</f>
        <v>0</v>
      </c>
      <c r="J183" s="372">
        <f>'2026 Landscape Bulbs - V1'!$X$23</f>
        <v>0</v>
      </c>
      <c r="K183" s="372">
        <f>'2026 Landscape Bulbs - V1'!$X$23</f>
        <v>0</v>
      </c>
      <c r="L183">
        <f>'2026 Landscape Bulbs - V1'!$X$255</f>
        <v>0</v>
      </c>
    </row>
    <row r="184" spans="2:12" ht="12">
      <c r="B184" s="371">
        <f>'2026 Landscape Bulbs - V1'!$E$18</f>
        <v>0</v>
      </c>
      <c r="C184" s="373" t="s">
        <v>500</v>
      </c>
      <c r="D184" s="199">
        <v>6105001020</v>
      </c>
      <c r="E184">
        <v>13911</v>
      </c>
      <c r="F184" s="372">
        <f>'2026 Landscape Bulbs - V1'!$U$23</f>
        <v>0</v>
      </c>
      <c r="G184" s="372">
        <f>'2026 Landscape Bulbs - V1'!$U$23</f>
        <v>0</v>
      </c>
      <c r="H184">
        <f>'2026 Landscape Bulbs - V1'!$U$256</f>
        <v>0</v>
      </c>
      <c r="J184" s="372">
        <f>'2026 Landscape Bulbs - V1'!$X$23</f>
        <v>0</v>
      </c>
      <c r="K184" s="372">
        <f>'2026 Landscape Bulbs - V1'!$X$23</f>
        <v>0</v>
      </c>
      <c r="L184">
        <f>'2026 Landscape Bulbs - V1'!$X$256</f>
        <v>0</v>
      </c>
    </row>
    <row r="185" spans="2:12" ht="12">
      <c r="B185" s="371">
        <f>'2026 Landscape Bulbs - V1'!$E$18</f>
        <v>0</v>
      </c>
      <c r="C185" s="373" t="s">
        <v>502</v>
      </c>
      <c r="D185" s="199">
        <v>6108001020</v>
      </c>
      <c r="E185">
        <v>10984</v>
      </c>
      <c r="F185" s="372">
        <f>'2026 Landscape Bulbs - V1'!$U$23</f>
        <v>0</v>
      </c>
      <c r="G185" s="372">
        <f>'2026 Landscape Bulbs - V1'!$U$23</f>
        <v>0</v>
      </c>
      <c r="H185">
        <f>'2026 Landscape Bulbs - V1'!$U$257</f>
        <v>0</v>
      </c>
      <c r="J185" s="372">
        <f>'2026 Landscape Bulbs - V1'!$X$23</f>
        <v>0</v>
      </c>
      <c r="K185" s="372">
        <f>'2026 Landscape Bulbs - V1'!$X$23</f>
        <v>0</v>
      </c>
      <c r="L185">
        <f>'2026 Landscape Bulbs - V1'!$X$257</f>
        <v>0</v>
      </c>
    </row>
    <row r="186" spans="2:12" ht="12">
      <c r="B186" s="371">
        <f>'2026 Landscape Bulbs - V1'!$E$18</f>
        <v>0</v>
      </c>
      <c r="C186" s="373" t="s">
        <v>505</v>
      </c>
      <c r="D186" s="199">
        <v>6123910010</v>
      </c>
      <c r="E186">
        <v>13921</v>
      </c>
      <c r="F186" s="372">
        <f>'2026 Landscape Bulbs - V1'!$U$23</f>
        <v>0</v>
      </c>
      <c r="G186" s="372">
        <f>'2026 Landscape Bulbs - V1'!$U$23</f>
        <v>0</v>
      </c>
      <c r="H186">
        <f>'2026 Landscape Bulbs - V1'!$U$259</f>
        <v>0</v>
      </c>
      <c r="J186" s="372">
        <f>'2026 Landscape Bulbs - V1'!$X$23</f>
        <v>0</v>
      </c>
      <c r="K186" s="372">
        <f>'2026 Landscape Bulbs - V1'!$X$23</f>
        <v>0</v>
      </c>
      <c r="L186">
        <f>'2026 Landscape Bulbs - V1'!$X$259</f>
        <v>0</v>
      </c>
    </row>
    <row r="187" spans="2:12" ht="12">
      <c r="B187" s="371">
        <f>'2026 Landscape Bulbs - V1'!$E$18</f>
        <v>0</v>
      </c>
      <c r="C187" s="373" t="s">
        <v>507</v>
      </c>
      <c r="D187" s="199">
        <v>6125810010</v>
      </c>
      <c r="E187">
        <v>13922</v>
      </c>
      <c r="F187" s="372">
        <f>'2026 Landscape Bulbs - V1'!$U$23</f>
        <v>0</v>
      </c>
      <c r="G187" s="372">
        <f>'2026 Landscape Bulbs - V1'!$U$23</f>
        <v>0</v>
      </c>
      <c r="H187">
        <f>'2026 Landscape Bulbs - V1'!$U$260</f>
        <v>0</v>
      </c>
      <c r="J187" s="372">
        <f>'2026 Landscape Bulbs - V1'!$X$23</f>
        <v>0</v>
      </c>
      <c r="K187" s="372">
        <f>'2026 Landscape Bulbs - V1'!$X$23</f>
        <v>0</v>
      </c>
      <c r="L187">
        <f>'2026 Landscape Bulbs - V1'!$X$260</f>
        <v>0</v>
      </c>
    </row>
    <row r="188" spans="2:12" ht="12">
      <c r="B188" s="371">
        <f>'2026 Landscape Bulbs - V1'!$E$18</f>
        <v>0</v>
      </c>
      <c r="C188" s="373" t="s">
        <v>510</v>
      </c>
      <c r="D188" s="199">
        <v>6134025005</v>
      </c>
      <c r="E188">
        <v>13924</v>
      </c>
      <c r="F188" s="372">
        <f>'2026 Landscape Bulbs - V1'!$U$23</f>
        <v>0</v>
      </c>
      <c r="G188" s="372">
        <f>'2026 Landscape Bulbs - V1'!$U$23</f>
        <v>0</v>
      </c>
      <c r="H188">
        <f>'2026 Landscape Bulbs - V1'!$U$262</f>
        <v>0</v>
      </c>
      <c r="J188" s="372">
        <f>'2026 Landscape Bulbs - V1'!$X$23</f>
        <v>0</v>
      </c>
      <c r="K188" s="372">
        <f>'2026 Landscape Bulbs - V1'!$X$23</f>
        <v>0</v>
      </c>
      <c r="L188">
        <f>'2026 Landscape Bulbs - V1'!$X$262</f>
        <v>0</v>
      </c>
    </row>
    <row r="189" spans="2:12" ht="12">
      <c r="B189" s="371">
        <f>'2026 Landscape Bulbs - V1'!$E$18</f>
        <v>0</v>
      </c>
      <c r="C189" s="373" t="s">
        <v>512</v>
      </c>
      <c r="D189" s="199">
        <v>6138025005</v>
      </c>
      <c r="E189">
        <v>13925</v>
      </c>
      <c r="F189" s="372">
        <f>'2026 Landscape Bulbs - V1'!$U$23</f>
        <v>0</v>
      </c>
      <c r="G189" s="372">
        <f>'2026 Landscape Bulbs - V1'!$U$23</f>
        <v>0</v>
      </c>
      <c r="H189">
        <f>'2026 Landscape Bulbs - V1'!$U$263</f>
        <v>0</v>
      </c>
      <c r="J189" s="372">
        <f>'2026 Landscape Bulbs - V1'!$X$23</f>
        <v>0</v>
      </c>
      <c r="K189" s="372">
        <f>'2026 Landscape Bulbs - V1'!$X$23</f>
        <v>0</v>
      </c>
      <c r="L189">
        <f>'2026 Landscape Bulbs - V1'!$X$263</f>
        <v>0</v>
      </c>
    </row>
    <row r="190" spans="2:12" ht="12">
      <c r="B190" s="371">
        <f>'2026 Landscape Bulbs - V1'!$E$18</f>
        <v>0</v>
      </c>
      <c r="C190" s="373" t="s">
        <v>515</v>
      </c>
      <c r="D190" s="199">
        <v>6151025009</v>
      </c>
      <c r="E190">
        <v>17912</v>
      </c>
      <c r="F190" s="372">
        <f>'2026 Landscape Bulbs - V1'!$U$23</f>
        <v>0</v>
      </c>
      <c r="G190" s="372">
        <f>'2026 Landscape Bulbs - V1'!$U$23</f>
        <v>0</v>
      </c>
      <c r="H190">
        <f>'2026 Landscape Bulbs - V1'!$U$265</f>
        <v>0</v>
      </c>
      <c r="J190" s="372">
        <f>'2026 Landscape Bulbs - V1'!$X$23</f>
        <v>0</v>
      </c>
      <c r="K190" s="372">
        <f>'2026 Landscape Bulbs - V1'!$X$23</f>
        <v>0</v>
      </c>
      <c r="L190">
        <f>'2026 Landscape Bulbs - V1'!$X$265</f>
        <v>0</v>
      </c>
    </row>
    <row r="191" spans="2:12" ht="12">
      <c r="B191" s="371">
        <f>'2026 Landscape Bulbs - V1'!$E$18</f>
        <v>0</v>
      </c>
      <c r="C191" s="373" t="s">
        <v>339</v>
      </c>
      <c r="D191" s="199">
        <v>6151525005</v>
      </c>
      <c r="E191">
        <v>11063</v>
      </c>
      <c r="F191" s="372">
        <f>'2026 Landscape Bulbs - V1'!$U$23</f>
        <v>0</v>
      </c>
      <c r="G191" s="372">
        <f>'2026 Landscape Bulbs - V1'!$U$23</f>
        <v>0</v>
      </c>
      <c r="H191">
        <f>'2026 Landscape Bulbs - V1'!$U$266</f>
        <v>0</v>
      </c>
      <c r="J191" s="372">
        <f>'2026 Landscape Bulbs - V1'!$X$23</f>
        <v>0</v>
      </c>
      <c r="K191" s="372">
        <f>'2026 Landscape Bulbs - V1'!$X$23</f>
        <v>0</v>
      </c>
      <c r="L191">
        <f>'2026 Landscape Bulbs - V1'!$X$266</f>
        <v>0</v>
      </c>
    </row>
    <row r="192" spans="2:12" ht="12">
      <c r="B192" s="371">
        <f>'2026 Landscape Bulbs - V1'!$E$18</f>
        <v>0</v>
      </c>
      <c r="C192" s="373" t="s">
        <v>518</v>
      </c>
      <c r="D192" s="199">
        <v>6156025006</v>
      </c>
      <c r="E192">
        <v>17913</v>
      </c>
      <c r="F192" s="372">
        <f>'2026 Landscape Bulbs - V1'!$U$23</f>
        <v>0</v>
      </c>
      <c r="G192" s="372">
        <f>'2026 Landscape Bulbs - V1'!$U$23</f>
        <v>0</v>
      </c>
      <c r="H192">
        <f>'2026 Landscape Bulbs - V1'!$U$267</f>
        <v>0</v>
      </c>
      <c r="J192" s="372">
        <f>'2026 Landscape Bulbs - V1'!$X$23</f>
        <v>0</v>
      </c>
      <c r="K192" s="372">
        <f>'2026 Landscape Bulbs - V1'!$X$23</f>
        <v>0</v>
      </c>
      <c r="L192">
        <f>'2026 Landscape Bulbs - V1'!$X$267</f>
        <v>0</v>
      </c>
    </row>
    <row r="193" spans="2:12" ht="12">
      <c r="B193" s="371">
        <f>'2026 Landscape Bulbs - V1'!$E$18</f>
        <v>0</v>
      </c>
      <c r="C193" s="373" t="s">
        <v>521</v>
      </c>
      <c r="D193" s="199">
        <v>6152025009</v>
      </c>
      <c r="E193">
        <v>13927</v>
      </c>
      <c r="F193" s="372">
        <f>'2026 Landscape Bulbs - V1'!$U$23</f>
        <v>0</v>
      </c>
      <c r="G193" s="372">
        <f>'2026 Landscape Bulbs - V1'!$U$23</f>
        <v>0</v>
      </c>
      <c r="H193">
        <f>'2026 Landscape Bulbs - V1'!$U$268</f>
        <v>0</v>
      </c>
      <c r="J193" s="372">
        <f>'2026 Landscape Bulbs - V1'!$X$23</f>
        <v>0</v>
      </c>
      <c r="K193" s="372">
        <f>'2026 Landscape Bulbs - V1'!$X$23</f>
        <v>0</v>
      </c>
      <c r="L193">
        <f>'2026 Landscape Bulbs - V1'!$X$268</f>
        <v>0</v>
      </c>
    </row>
    <row r="194" spans="2:12" ht="12">
      <c r="B194" s="371">
        <f>'2026 Landscape Bulbs - V1'!$E$18</f>
        <v>0</v>
      </c>
      <c r="C194" s="373" t="s">
        <v>524</v>
      </c>
      <c r="D194" s="199">
        <v>6205025005</v>
      </c>
      <c r="E194">
        <v>17914</v>
      </c>
      <c r="F194" s="372">
        <f>'2026 Landscape Bulbs - V1'!$U$23</f>
        <v>0</v>
      </c>
      <c r="G194" s="372">
        <f>'2026 Landscape Bulbs - V1'!$U$23</f>
        <v>0</v>
      </c>
      <c r="H194">
        <f>'2026 Landscape Bulbs - V1'!$U$270</f>
        <v>0</v>
      </c>
      <c r="J194" s="372">
        <f>'2026 Landscape Bulbs - V1'!$X$23</f>
        <v>0</v>
      </c>
      <c r="K194" s="372">
        <f>'2026 Landscape Bulbs - V1'!$X$23</f>
        <v>0</v>
      </c>
      <c r="L194">
        <f>'2026 Landscape Bulbs - V1'!$X$270</f>
        <v>0</v>
      </c>
    </row>
    <row r="195" spans="2:12" ht="12">
      <c r="B195" s="371">
        <f>'2026 Landscape Bulbs - V1'!$E$18</f>
        <v>0</v>
      </c>
      <c r="C195" s="373" t="s">
        <v>527</v>
      </c>
      <c r="D195" s="199">
        <v>6145010014</v>
      </c>
      <c r="E195">
        <v>13926</v>
      </c>
      <c r="F195" s="372">
        <f>'2026 Landscape Bulbs - V1'!$U$23</f>
        <v>0</v>
      </c>
      <c r="G195" s="372">
        <f>'2026 Landscape Bulbs - V1'!$U$23</f>
        <v>0</v>
      </c>
      <c r="H195">
        <f>'2026 Landscape Bulbs - V1'!$U$272</f>
        <v>0</v>
      </c>
      <c r="J195" s="372">
        <f>'2026 Landscape Bulbs - V1'!$X$23</f>
        <v>0</v>
      </c>
      <c r="K195" s="372">
        <f>'2026 Landscape Bulbs - V1'!$X$23</f>
        <v>0</v>
      </c>
      <c r="L195">
        <f>'2026 Landscape Bulbs - V1'!$X$272</f>
        <v>0</v>
      </c>
    </row>
    <row r="196" spans="2:12" ht="12">
      <c r="B196" s="371">
        <f>'2026 Landscape Bulbs - V1'!$E$18</f>
        <v>0</v>
      </c>
      <c r="C196" s="373" t="s">
        <v>531</v>
      </c>
      <c r="D196" s="199">
        <v>6214025008</v>
      </c>
      <c r="E196">
        <v>10987</v>
      </c>
      <c r="F196" s="372">
        <f>'2026 Landscape Bulbs - V1'!$U$23</f>
        <v>0</v>
      </c>
      <c r="G196" s="372">
        <f>'2026 Landscape Bulbs - V1'!$U$23</f>
        <v>0</v>
      </c>
      <c r="H196">
        <f>'2026 Landscape Bulbs - V1'!$U$274</f>
        <v>0</v>
      </c>
      <c r="J196" s="372">
        <f>'2026 Landscape Bulbs - V1'!$X$23</f>
        <v>0</v>
      </c>
      <c r="K196" s="372">
        <f>'2026 Landscape Bulbs - V1'!$X$23</f>
        <v>0</v>
      </c>
      <c r="L196">
        <f>'2026 Landscape Bulbs - V1'!$X$274</f>
        <v>0</v>
      </c>
    </row>
    <row r="197" spans="2:12" ht="12">
      <c r="B197" s="371">
        <f>'2026 Landscape Bulbs - V1'!$E$18</f>
        <v>0</v>
      </c>
      <c r="C197" s="373" t="s">
        <v>533</v>
      </c>
      <c r="D197" s="199">
        <v>6214225005</v>
      </c>
      <c r="E197">
        <v>13973</v>
      </c>
      <c r="F197" s="372">
        <f>'2026 Landscape Bulbs - V1'!$U$23</f>
        <v>0</v>
      </c>
      <c r="G197" s="372">
        <f>'2026 Landscape Bulbs - V1'!$U$23</f>
        <v>0</v>
      </c>
      <c r="H197">
        <f>'2026 Landscape Bulbs - V1'!$U$275</f>
        <v>0</v>
      </c>
      <c r="J197" s="372">
        <f>'2026 Landscape Bulbs - V1'!$X$23</f>
        <v>0</v>
      </c>
      <c r="K197" s="372">
        <f>'2026 Landscape Bulbs - V1'!$X$23</f>
        <v>0</v>
      </c>
      <c r="L197">
        <f>'2026 Landscape Bulbs - V1'!$X$275</f>
        <v>0</v>
      </c>
    </row>
    <row r="198" spans="2:12">
      <c r="C198"/>
      <c r="D198"/>
    </row>
    <row r="199" spans="2:12">
      <c r="C199"/>
      <c r="D199"/>
    </row>
    <row r="200" spans="2:12">
      <c r="C200"/>
      <c r="D200"/>
    </row>
    <row r="201" spans="2:12">
      <c r="C201"/>
      <c r="D201"/>
    </row>
    <row r="214" spans="4:4" ht="18.5">
      <c r="D214" s="99"/>
    </row>
  </sheetData>
  <autoFilter ref="D1:D241" xr:uid="{2F291D84-2780-814E-B9F3-5DAC7EFDE62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1744462362984BB8B2E66C1CD1ACFC" ma:contentTypeVersion="0" ma:contentTypeDescription="Create a new document." ma:contentTypeScope="" ma:versionID="d20c4ec4fb4b4acc32b8dd9911611c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DA8D99-DF50-49FF-B677-F7269DCDE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DE6484-3A39-479E-9E54-8C2BD711CAE3}">
  <ds:schemaRefs>
    <ds:schemaRef ds:uri="http://purl.org/dc/dcmitype/"/>
    <ds:schemaRef ds:uri="http://schemas.microsoft.com/office/2006/documentManagement/types"/>
    <ds:schemaRef ds:uri="http://purl.org/dc/terms/"/>
    <ds:schemaRef ds:uri="c07d245a-a97f-49c7-bbfe-5947ae7ed9b3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6cc9a4c-72cd-411c-8c47-5875e6a4de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 Landscape Bulbs - V1</vt:lpstr>
      <vt:lpstr>Export Order - V1</vt:lpstr>
      <vt:lpstr>'2026 Landscape Bulbs - V1'!Print_Area</vt:lpstr>
      <vt:lpstr>'2026 Landscape Bulbs - V1'!Print_Titles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Sarah Atkins</cp:lastModifiedBy>
  <cp:revision/>
  <dcterms:created xsi:type="dcterms:W3CDTF">2002-05-06T15:39:37Z</dcterms:created>
  <dcterms:modified xsi:type="dcterms:W3CDTF">2026-03-26T20:09:08Z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0x010100BC1744462362984BB8B2E66C1CD1ACFC</vt:lpwstr>
  </property>
  <property fmtid="{D5CDD505-2E9C-101B-9397-08002B2CF9AE}" pid="3" name="MediaServiceImageTags">
    <vt:lpwstr/>
  </property>
  <property fmtid="{D5CDD505-2E9C-101B-9397-08002B2CF9AE}" pid="4" name="Order">
    <vt:r8>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