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17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https://gardenworldinc.sharepoint.com/GC Sales and Product Information/2027 Finished Grass and Ground Cover Program/"/>
    </mc:Choice>
  </mc:AlternateContent>
  <xr:revisionPtr revIDLastSave="12" documentId="8_{3BF9B809-4F4E-4DB1-8A55-707FF6515044}" xr6:coauthVersionLast="47" xr6:coauthVersionMax="47" xr10:uidLastSave="{6C4E4571-C2C2-4977-BE92-D491BB39FF46}"/>
  <bookViews>
    <workbookView xWindow="28680" yWindow="-120" windowWidth="29040" windowHeight="15720" tabRatio="636" xr2:uid="{00000000-000D-0000-FFFF-FFFF00000000}"/>
  </bookViews>
  <sheets>
    <sheet name="2027 Ground Cover - V1" sheetId="1" r:id="rId1"/>
    <sheet name="Export Order - V1" sheetId="8" state="hidden" r:id="rId2"/>
  </sheets>
  <definedNames>
    <definedName name="_xlnm._FilterDatabase" localSheetId="0" hidden="1">'2027 Ground Cover - V1'!$AE$1:$AE$83</definedName>
    <definedName name="_xlnm._FilterDatabase" localSheetId="1" hidden="1">'Export Order - V1'!$A$1:$Q$1</definedName>
    <definedName name="_xlnm.Print_Area" localSheetId="0">'2027 Ground Cover - V1'!$A$1:$Z$74</definedName>
    <definedName name="_xlnm.Print_Titles" localSheetId="0">'2027 Ground Cover - V1'!$21:$24</definedName>
    <definedName name="Z_2F410863_295B_49EE_8779_BE92BCE954DF_.wvu.Cols" localSheetId="0" hidden="1">'2027 Ground Cover - V1'!$AB:$AD,'2027 Ground Cover - V1'!$AH:$AI</definedName>
    <definedName name="Z_2F410863_295B_49EE_8779_BE92BCE954DF_.wvu.FilterData" localSheetId="0" hidden="1">'2027 Ground Cover - V1'!#REF!</definedName>
    <definedName name="Z_2F410863_295B_49EE_8779_BE92BCE954DF_.wvu.PrintArea" localSheetId="0" hidden="1">'2027 Ground Cover - V1'!$A$1:$AC$79</definedName>
    <definedName name="Z_2F410863_295B_49EE_8779_BE92BCE954DF_.wvu.PrintTitles" localSheetId="0" hidden="1">'2027 Ground Cover - V1'!$21:$23</definedName>
    <definedName name="Z_71F486F7_AC23_4012_92EA_60EEE621ADFF_.wvu.Cols" localSheetId="0" hidden="1">'2027 Ground Cover - V1'!$AB:$AD,'2027 Ground Cover - V1'!$AH:$AI</definedName>
    <definedName name="Z_71F486F7_AC23_4012_92EA_60EEE621ADFF_.wvu.FilterData" localSheetId="0" hidden="1">'2027 Ground Cover - V1'!#REF!</definedName>
    <definedName name="Z_71F486F7_AC23_4012_92EA_60EEE621ADFF_.wvu.PrintArea" localSheetId="0" hidden="1">'2027 Ground Cover - V1'!$A$1:$AC$79</definedName>
    <definedName name="Z_71F486F7_AC23_4012_92EA_60EEE621ADFF_.wvu.PrintTitles" localSheetId="0" hidden="1">'2027 Ground Cover - V1'!$21:$23</definedName>
    <definedName name="Z_F48A945A_E99E_4940_A554_1221E692694E_.wvu.FilterData" localSheetId="0" hidden="1">'2027 Ground Cover - V1'!#REF!</definedName>
    <definedName name="Z_F48A945A_E99E_4940_A554_1221E692694E_.wvu.PrintArea" localSheetId="0" hidden="1">'2027 Ground Cover - V1'!$A$1:$AC$79</definedName>
    <definedName name="Z_F48A945A_E99E_4940_A554_1221E692694E_.wvu.PrintTitles" localSheetId="0" hidden="1">'2027 Ground Cover - V1'!$21:$23</definedName>
  </definedNames>
  <calcPr calcId="191028"/>
  <customWorkbookViews>
    <customWorkbookView name="Peter - Personal View" guid="{71F486F7-AC23-4012-92EA-60EEE621ADFF}" mergeInterval="0" personalView="1" maximized="1" xWindow="1" yWindow="1" windowWidth="1280" windowHeight="580" tabRatio="636" activeSheetId="1"/>
    <customWorkbookView name="Randy - Personal View" guid="{F48A945A-E99E-4940-A554-1221E692694E}" mergeInterval="0" personalView="1" maximized="1" xWindow="1" yWindow="1" windowWidth="1440" windowHeight="659" tabRatio="636" activeSheetId="2"/>
    <customWorkbookView name="  - Personal View" guid="{2F410863-295B-49EE-8779-BE92BCE954DF}" mergeInterval="0" personalView="1" maximized="1" windowWidth="1276" windowHeight="769" tabRatio="636" activeSheetId="1"/>
  </customWorkbookViews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E29" i="1" l="1"/>
  <c r="P10" i="8"/>
  <c r="P9" i="8"/>
  <c r="P8" i="8"/>
  <c r="L10" i="8"/>
  <c r="L9" i="8"/>
  <c r="L8" i="8"/>
  <c r="H10" i="8"/>
  <c r="H9" i="8"/>
  <c r="H8" i="8"/>
  <c r="O10" i="8"/>
  <c r="N10" i="8"/>
  <c r="K10" i="8"/>
  <c r="J10" i="8"/>
  <c r="G10" i="8"/>
  <c r="F10" i="8"/>
  <c r="B10" i="8"/>
  <c r="O9" i="8"/>
  <c r="N9" i="8"/>
  <c r="K9" i="8"/>
  <c r="J9" i="8"/>
  <c r="G9" i="8"/>
  <c r="F9" i="8"/>
  <c r="B9" i="8"/>
  <c r="O8" i="8"/>
  <c r="N8" i="8"/>
  <c r="K8" i="8"/>
  <c r="J8" i="8"/>
  <c r="G8" i="8"/>
  <c r="F8" i="8"/>
  <c r="B8" i="8"/>
  <c r="AE63" i="1"/>
  <c r="AE54" i="1"/>
  <c r="AE46" i="1"/>
  <c r="AE32" i="1"/>
  <c r="AE31" i="1"/>
  <c r="P40" i="8"/>
  <c r="P39" i="8"/>
  <c r="P38" i="8"/>
  <c r="P37" i="8"/>
  <c r="P36" i="8"/>
  <c r="P35" i="8"/>
  <c r="P34" i="8"/>
  <c r="P33" i="8"/>
  <c r="P32" i="8"/>
  <c r="P31" i="8"/>
  <c r="P30" i="8"/>
  <c r="P29" i="8"/>
  <c r="P28" i="8"/>
  <c r="P27" i="8"/>
  <c r="P26" i="8"/>
  <c r="P25" i="8"/>
  <c r="P24" i="8"/>
  <c r="P23" i="8"/>
  <c r="P22" i="8"/>
  <c r="P21" i="8"/>
  <c r="P20" i="8"/>
  <c r="P19" i="8"/>
  <c r="P18" i="8"/>
  <c r="P17" i="8"/>
  <c r="P16" i="8"/>
  <c r="P15" i="8"/>
  <c r="P14" i="8"/>
  <c r="P13" i="8"/>
  <c r="P12" i="8"/>
  <c r="P11" i="8"/>
  <c r="P6" i="8"/>
  <c r="P7" i="8"/>
  <c r="P5" i="8"/>
  <c r="P4" i="8"/>
  <c r="P3" i="8"/>
  <c r="P2" i="8"/>
  <c r="L40" i="8"/>
  <c r="L39" i="8"/>
  <c r="L38" i="8"/>
  <c r="L37" i="8"/>
  <c r="L36" i="8"/>
  <c r="L35" i="8"/>
  <c r="L34" i="8"/>
  <c r="L33" i="8"/>
  <c r="L32" i="8"/>
  <c r="L31" i="8"/>
  <c r="L30" i="8"/>
  <c r="L29" i="8"/>
  <c r="L28" i="8"/>
  <c r="L27" i="8"/>
  <c r="L26" i="8"/>
  <c r="L25" i="8"/>
  <c r="L24" i="8"/>
  <c r="L23" i="8"/>
  <c r="L22" i="8"/>
  <c r="L21" i="8"/>
  <c r="L20" i="8"/>
  <c r="L19" i="8"/>
  <c r="L18" i="8"/>
  <c r="L17" i="8"/>
  <c r="L16" i="8"/>
  <c r="L15" i="8"/>
  <c r="L14" i="8"/>
  <c r="L13" i="8"/>
  <c r="L12" i="8"/>
  <c r="L11" i="8"/>
  <c r="L6" i="8"/>
  <c r="L7" i="8"/>
  <c r="L5" i="8"/>
  <c r="L4" i="8"/>
  <c r="L3" i="8"/>
  <c r="L2" i="8"/>
  <c r="H40" i="8"/>
  <c r="H39" i="8"/>
  <c r="H38" i="8"/>
  <c r="H37" i="8"/>
  <c r="H36" i="8"/>
  <c r="H35" i="8"/>
  <c r="H34" i="8"/>
  <c r="H33" i="8"/>
  <c r="H32" i="8"/>
  <c r="H31" i="8"/>
  <c r="H30" i="8"/>
  <c r="H29" i="8"/>
  <c r="H28" i="8"/>
  <c r="H27" i="8"/>
  <c r="H26" i="8"/>
  <c r="H25" i="8"/>
  <c r="H24" i="8"/>
  <c r="H23" i="8"/>
  <c r="H22" i="8"/>
  <c r="H21" i="8"/>
  <c r="H20" i="8"/>
  <c r="H19" i="8"/>
  <c r="H18" i="8"/>
  <c r="H17" i="8"/>
  <c r="H16" i="8"/>
  <c r="H15" i="8"/>
  <c r="H14" i="8"/>
  <c r="H13" i="8"/>
  <c r="H12" i="8"/>
  <c r="H11" i="8"/>
  <c r="H6" i="8"/>
  <c r="H7" i="8"/>
  <c r="H5" i="8"/>
  <c r="H4" i="8"/>
  <c r="H3" i="8"/>
  <c r="H2" i="8"/>
  <c r="O40" i="8"/>
  <c r="O39" i="8"/>
  <c r="O38" i="8"/>
  <c r="O37" i="8"/>
  <c r="O36" i="8"/>
  <c r="O35" i="8"/>
  <c r="O34" i="8"/>
  <c r="O33" i="8"/>
  <c r="O32" i="8"/>
  <c r="O31" i="8"/>
  <c r="O30" i="8"/>
  <c r="O29" i="8"/>
  <c r="O28" i="8"/>
  <c r="O27" i="8"/>
  <c r="O26" i="8"/>
  <c r="O25" i="8"/>
  <c r="O24" i="8"/>
  <c r="O23" i="8"/>
  <c r="O22" i="8"/>
  <c r="O21" i="8"/>
  <c r="O20" i="8"/>
  <c r="O19" i="8"/>
  <c r="O18" i="8"/>
  <c r="O17" i="8"/>
  <c r="O16" i="8"/>
  <c r="O15" i="8"/>
  <c r="O14" i="8"/>
  <c r="O13" i="8"/>
  <c r="O12" i="8"/>
  <c r="O11" i="8"/>
  <c r="O6" i="8"/>
  <c r="O7" i="8"/>
  <c r="O5" i="8"/>
  <c r="O4" i="8"/>
  <c r="O3" i="8"/>
  <c r="O2" i="8"/>
  <c r="N40" i="8"/>
  <c r="N39" i="8"/>
  <c r="N38" i="8"/>
  <c r="N37" i="8"/>
  <c r="N36" i="8"/>
  <c r="N35" i="8"/>
  <c r="N34" i="8"/>
  <c r="N33" i="8"/>
  <c r="N32" i="8"/>
  <c r="N31" i="8"/>
  <c r="N30" i="8"/>
  <c r="N29" i="8"/>
  <c r="N28" i="8"/>
  <c r="N27" i="8"/>
  <c r="N26" i="8"/>
  <c r="N25" i="8"/>
  <c r="N24" i="8"/>
  <c r="N23" i="8"/>
  <c r="N22" i="8"/>
  <c r="N21" i="8"/>
  <c r="N20" i="8"/>
  <c r="N19" i="8"/>
  <c r="N18" i="8"/>
  <c r="N17" i="8"/>
  <c r="N16" i="8"/>
  <c r="N15" i="8"/>
  <c r="N14" i="8"/>
  <c r="N13" i="8"/>
  <c r="N12" i="8"/>
  <c r="N11" i="8"/>
  <c r="N6" i="8"/>
  <c r="N7" i="8"/>
  <c r="N5" i="8"/>
  <c r="N4" i="8"/>
  <c r="N3" i="8"/>
  <c r="N2" i="8"/>
  <c r="K40" i="8"/>
  <c r="K39" i="8"/>
  <c r="K38" i="8"/>
  <c r="K37" i="8"/>
  <c r="K36" i="8"/>
  <c r="K35" i="8"/>
  <c r="K34" i="8"/>
  <c r="K33" i="8"/>
  <c r="K32" i="8"/>
  <c r="K31" i="8"/>
  <c r="K30" i="8"/>
  <c r="K29" i="8"/>
  <c r="K28" i="8"/>
  <c r="K27" i="8"/>
  <c r="K26" i="8"/>
  <c r="K25" i="8"/>
  <c r="K24" i="8"/>
  <c r="K23" i="8"/>
  <c r="K22" i="8"/>
  <c r="K21" i="8"/>
  <c r="K20" i="8"/>
  <c r="K19" i="8"/>
  <c r="K18" i="8"/>
  <c r="K17" i="8"/>
  <c r="K16" i="8"/>
  <c r="K15" i="8"/>
  <c r="K14" i="8"/>
  <c r="K13" i="8"/>
  <c r="K12" i="8"/>
  <c r="K11" i="8"/>
  <c r="K6" i="8"/>
  <c r="K7" i="8"/>
  <c r="K5" i="8"/>
  <c r="K4" i="8"/>
  <c r="K3" i="8"/>
  <c r="K2" i="8"/>
  <c r="J40" i="8"/>
  <c r="J39" i="8"/>
  <c r="J38" i="8"/>
  <c r="J37" i="8"/>
  <c r="J36" i="8"/>
  <c r="J35" i="8"/>
  <c r="J34" i="8"/>
  <c r="J33" i="8"/>
  <c r="J32" i="8"/>
  <c r="J31" i="8"/>
  <c r="J30" i="8"/>
  <c r="J29" i="8"/>
  <c r="J28" i="8"/>
  <c r="J27" i="8"/>
  <c r="J26" i="8"/>
  <c r="J25" i="8"/>
  <c r="J24" i="8"/>
  <c r="J23" i="8"/>
  <c r="J22" i="8"/>
  <c r="J21" i="8"/>
  <c r="J20" i="8"/>
  <c r="J19" i="8"/>
  <c r="J18" i="8"/>
  <c r="J17" i="8"/>
  <c r="J16" i="8"/>
  <c r="J15" i="8"/>
  <c r="J14" i="8"/>
  <c r="J13" i="8"/>
  <c r="J12" i="8"/>
  <c r="J11" i="8"/>
  <c r="J6" i="8"/>
  <c r="J7" i="8"/>
  <c r="J5" i="8"/>
  <c r="J4" i="8"/>
  <c r="J3" i="8"/>
  <c r="J2" i="8"/>
  <c r="G40" i="8"/>
  <c r="G39" i="8"/>
  <c r="G38" i="8"/>
  <c r="G37" i="8"/>
  <c r="G36" i="8"/>
  <c r="G35" i="8"/>
  <c r="G34" i="8"/>
  <c r="G33" i="8"/>
  <c r="G32" i="8"/>
  <c r="G31" i="8"/>
  <c r="G30" i="8"/>
  <c r="G29" i="8"/>
  <c r="G28" i="8"/>
  <c r="G27" i="8"/>
  <c r="G26" i="8"/>
  <c r="G25" i="8"/>
  <c r="G24" i="8"/>
  <c r="G23" i="8"/>
  <c r="G22" i="8"/>
  <c r="G21" i="8"/>
  <c r="G20" i="8"/>
  <c r="G19" i="8"/>
  <c r="G18" i="8"/>
  <c r="G17" i="8"/>
  <c r="G16" i="8"/>
  <c r="G15" i="8"/>
  <c r="G14" i="8"/>
  <c r="G13" i="8"/>
  <c r="G12" i="8"/>
  <c r="G11" i="8"/>
  <c r="G6" i="8"/>
  <c r="G7" i="8"/>
  <c r="G5" i="8"/>
  <c r="G4" i="8"/>
  <c r="G3" i="8"/>
  <c r="G2" i="8"/>
  <c r="F3" i="8"/>
  <c r="F40" i="8"/>
  <c r="F39" i="8"/>
  <c r="F38" i="8"/>
  <c r="F37" i="8"/>
  <c r="F36" i="8"/>
  <c r="F35" i="8"/>
  <c r="F34" i="8"/>
  <c r="F33" i="8"/>
  <c r="F32" i="8"/>
  <c r="F31" i="8"/>
  <c r="F30" i="8"/>
  <c r="F29" i="8"/>
  <c r="F28" i="8"/>
  <c r="F27" i="8"/>
  <c r="F26" i="8"/>
  <c r="F25" i="8"/>
  <c r="F24" i="8"/>
  <c r="F23" i="8"/>
  <c r="F22" i="8"/>
  <c r="F21" i="8"/>
  <c r="F20" i="8"/>
  <c r="F19" i="8"/>
  <c r="F18" i="8"/>
  <c r="F17" i="8"/>
  <c r="F16" i="8"/>
  <c r="F15" i="8"/>
  <c r="F14" i="8"/>
  <c r="F13" i="8"/>
  <c r="F12" i="8"/>
  <c r="F11" i="8"/>
  <c r="F6" i="8"/>
  <c r="F7" i="8"/>
  <c r="F5" i="8"/>
  <c r="F4" i="8"/>
  <c r="Y66" i="1"/>
  <c r="S66" i="1"/>
  <c r="V66" i="1"/>
  <c r="F2" i="8"/>
  <c r="B40" i="8"/>
  <c r="B39" i="8"/>
  <c r="B38" i="8"/>
  <c r="B37" i="8"/>
  <c r="B36" i="8"/>
  <c r="B35" i="8"/>
  <c r="B34" i="8"/>
  <c r="B33" i="8"/>
  <c r="B32" i="8"/>
  <c r="B31" i="8"/>
  <c r="B30" i="8"/>
  <c r="B29" i="8"/>
  <c r="B28" i="8"/>
  <c r="B27" i="8"/>
  <c r="B26" i="8"/>
  <c r="B25" i="8"/>
  <c r="B24" i="8"/>
  <c r="B23" i="8"/>
  <c r="B22" i="8"/>
  <c r="B21" i="8"/>
  <c r="B20" i="8"/>
  <c r="B19" i="8"/>
  <c r="B18" i="8"/>
  <c r="B17" i="8"/>
  <c r="B16" i="8"/>
  <c r="B15" i="8"/>
  <c r="B14" i="8"/>
  <c r="B13" i="8"/>
  <c r="B12" i="8"/>
  <c r="B11" i="8"/>
  <c r="B6" i="8"/>
  <c r="B7" i="8"/>
  <c r="B5" i="8"/>
  <c r="B4" i="8"/>
  <c r="B3" i="8"/>
  <c r="B2" i="8"/>
  <c r="AA60" i="1"/>
  <c r="AE53" i="1"/>
  <c r="AE41" i="1"/>
  <c r="AA61" i="1"/>
  <c r="AA62" i="1"/>
  <c r="AE52" i="1"/>
  <c r="AE28" i="1"/>
  <c r="AE35" i="1" l="1"/>
  <c r="AE36" i="1"/>
  <c r="AE39" i="1"/>
  <c r="AE42" i="1"/>
  <c r="AE44" i="1"/>
  <c r="AE45" i="1"/>
  <c r="AE47" i="1"/>
  <c r="AE48" i="1"/>
  <c r="AE49" i="1"/>
  <c r="AE51" i="1"/>
  <c r="AE57" i="1"/>
  <c r="AE59" i="1"/>
  <c r="AE60" i="1"/>
  <c r="AE61" i="1"/>
  <c r="AE64" i="1"/>
  <c r="AE65" i="1"/>
  <c r="AE34" i="1"/>
  <c r="AE30" i="1"/>
  <c r="AE37" i="1"/>
  <c r="AE50" i="1"/>
  <c r="AE58" i="1"/>
  <c r="AE62" i="1"/>
  <c r="AE33" i="1"/>
  <c r="AE40" i="1"/>
  <c r="AE56" i="1"/>
  <c r="W66" i="1"/>
  <c r="AE38" i="1"/>
  <c r="AE27" i="1"/>
  <c r="AE43" i="1"/>
  <c r="AE55" i="1"/>
  <c r="Z66" i="1"/>
  <c r="Y68" i="1"/>
  <c r="T66" i="1"/>
  <c r="AE25" i="1" l="1"/>
</calcChain>
</file>

<file path=xl/sharedStrings.xml><?xml version="1.0" encoding="utf-8"?>
<sst xmlns="http://schemas.openxmlformats.org/spreadsheetml/2006/main" count="248" uniqueCount="129">
  <si>
    <t>9725 Hemingway Ave. S.</t>
  </si>
  <si>
    <t>Cottage Grove, MN  55016</t>
  </si>
  <si>
    <t>Phone:  651-646-0881</t>
  </si>
  <si>
    <t>Email:  info@gardenworldinc.com</t>
  </si>
  <si>
    <t>Fax:  651-646-9569</t>
  </si>
  <si>
    <t>Website:  www.growingcolors.com</t>
  </si>
  <si>
    <t>Toll Free:  1-800-839-2851</t>
  </si>
  <si>
    <t>2027 GROUND COVER - 4" FINISHED POT PROGRAM                  www.growingcolors.com</t>
  </si>
  <si>
    <r>
      <t xml:space="preserve">           </t>
    </r>
    <r>
      <rPr>
        <b/>
        <u/>
        <sz val="9"/>
        <rFont val="Geneva"/>
        <family val="2"/>
      </rPr>
      <t>Bill To:</t>
    </r>
  </si>
  <si>
    <r>
      <t xml:space="preserve">    </t>
    </r>
    <r>
      <rPr>
        <u/>
        <sz val="9"/>
        <rFont val="Geneva"/>
        <family val="2"/>
      </rPr>
      <t>Ship To:</t>
    </r>
  </si>
  <si>
    <t xml:space="preserve">                       Customer</t>
  </si>
  <si>
    <t xml:space="preserve">                       Street Address</t>
  </si>
  <si>
    <t xml:space="preserve">                       City</t>
  </si>
  <si>
    <t xml:space="preserve">                       State</t>
  </si>
  <si>
    <t xml:space="preserve">Zip: </t>
  </si>
  <si>
    <t>Zip:</t>
  </si>
  <si>
    <t xml:space="preserve">                      Telephone</t>
  </si>
  <si>
    <t xml:space="preserve">                      Fax Number</t>
  </si>
  <si>
    <t xml:space="preserve">                      Email Address</t>
  </si>
  <si>
    <t xml:space="preserve">                      Contact Name</t>
  </si>
  <si>
    <t>Order Date</t>
  </si>
  <si>
    <t>FOB</t>
  </si>
  <si>
    <t>Tags</t>
  </si>
  <si>
    <t>Terms</t>
  </si>
  <si>
    <t>Cust PO</t>
  </si>
  <si>
    <t>Salesperson</t>
  </si>
  <si>
    <t>Notes</t>
  </si>
  <si>
    <t>YES</t>
  </si>
  <si>
    <t>AL</t>
  </si>
  <si>
    <t>Included</t>
  </si>
  <si>
    <t>Net 30</t>
  </si>
  <si>
    <t>NO</t>
  </si>
  <si>
    <t>PLEASE NOTE WHEN PLACING YOUR ORDER</t>
  </si>
  <si>
    <t>Tags included with your order.</t>
  </si>
  <si>
    <t>Orders must be entered in FULL RACKS (108/Tall &amp; 60/Small)</t>
  </si>
  <si>
    <t>Grower Availability</t>
  </si>
  <si>
    <t>Ship weeks: Week 13 (3/29) -Week 15 (4/12)</t>
  </si>
  <si>
    <t>Enter number of TRAYS of each variety you would like to order</t>
  </si>
  <si>
    <t>Ship Date</t>
  </si>
  <si>
    <t>Ship Week</t>
  </si>
  <si>
    <t>Price Per 4" Pot</t>
  </si>
  <si>
    <t>Available</t>
  </si>
  <si>
    <t>Qty</t>
  </si>
  <si>
    <t>Description</t>
  </si>
  <si>
    <t>Item #</t>
  </si>
  <si>
    <t>Common Name</t>
  </si>
  <si>
    <t>Zones</t>
  </si>
  <si>
    <t>Trays</t>
  </si>
  <si>
    <t>Pots</t>
  </si>
  <si>
    <t xml:space="preserve">GROUND COVER - Finished 4" Pot                                                                                                                                 </t>
  </si>
  <si>
    <t>- 10 pots per tray</t>
  </si>
  <si>
    <t xml:space="preserve">                        2 tray per variety minimum</t>
  </si>
  <si>
    <t>Ajuga reptans 'Black Scallop'</t>
  </si>
  <si>
    <t>Bugleweed</t>
  </si>
  <si>
    <t>3-9</t>
  </si>
  <si>
    <t>Ajuga reptans 'Blueberry Muffin'</t>
  </si>
  <si>
    <t>Ajuga reptans 'Bronze Beauty'</t>
  </si>
  <si>
    <t>Ajuga reptans 'Burgundy Glow'</t>
  </si>
  <si>
    <t>Ajuga reptans 'Catlins Giant'</t>
  </si>
  <si>
    <t>Ajuga reptans 'Chocolate Chip'</t>
  </si>
  <si>
    <t>Ajuga reptans 'Golden Glow'</t>
  </si>
  <si>
    <t>Ajuga Feather Friends™ 'Fancy Finch'</t>
  </si>
  <si>
    <t>Ajuga Feather Friends™ 'Petite Parakeet'</t>
  </si>
  <si>
    <t>Asiatic jasmine</t>
  </si>
  <si>
    <t>Asiatic Jasmine</t>
  </si>
  <si>
    <t>7-10</t>
  </si>
  <si>
    <t>Asiatic jasmine 'Goshiki Kazura'</t>
  </si>
  <si>
    <t>Asiatic jasmine 'Tri Color'</t>
  </si>
  <si>
    <t>Hedera helix 'Golden Ingot'</t>
  </si>
  <si>
    <t>Ivy</t>
  </si>
  <si>
    <t>5-9</t>
  </si>
  <si>
    <t>Hedera helix 'Thorndale'</t>
  </si>
  <si>
    <t>Liriope muscari 'Big Blue'</t>
  </si>
  <si>
    <t>Lily Turf</t>
  </si>
  <si>
    <t>Liriope muscari 'Variegata'</t>
  </si>
  <si>
    <t>6-9</t>
  </si>
  <si>
    <t>Liriope 'Purple Explosion' pp21352</t>
  </si>
  <si>
    <t>Lysimachia nummularia 'Aurea'</t>
  </si>
  <si>
    <t>Creeping Jenny</t>
  </si>
  <si>
    <t>Ophiopogon japonicus</t>
  </si>
  <si>
    <t>Mondo Grass</t>
  </si>
  <si>
    <t>6-10</t>
  </si>
  <si>
    <t>Ophiopogon japonicus 'Nana'</t>
  </si>
  <si>
    <t>Pachysandra terminalis</t>
  </si>
  <si>
    <t>Japanese Spurge</t>
  </si>
  <si>
    <t>4-9</t>
  </si>
  <si>
    <t>Pachysandra terminalis 'Green Sheen'</t>
  </si>
  <si>
    <t>Sagina subulata</t>
  </si>
  <si>
    <t>Iris Moss</t>
  </si>
  <si>
    <t>4-7</t>
  </si>
  <si>
    <t>Sagina subulata 'Aurea'</t>
  </si>
  <si>
    <t>Sedum reflexum 'Blue Spruce'</t>
  </si>
  <si>
    <t>Stonecrop</t>
  </si>
  <si>
    <t>Sedum rupestre 'Lemon Ball'</t>
  </si>
  <si>
    <t>7-9</t>
  </si>
  <si>
    <t>Sedum spurium 'Dragon's Blood'</t>
  </si>
  <si>
    <t>Sedum spurium 'Red Carpet'</t>
  </si>
  <si>
    <t>Sedum SunSparkler® 'Cherry Tart'</t>
  </si>
  <si>
    <t>Sedum SunSparkler® 'Dazzleberry'</t>
  </si>
  <si>
    <t>Sedum SunSparkler® 'Firecracker'</t>
  </si>
  <si>
    <t>Sedum SunSparkler® 'Lime Zinger'</t>
  </si>
  <si>
    <t>Sedum SunSparkler® 'Plum Dazzled'</t>
  </si>
  <si>
    <t>Thymus 'Hi Ho Silver'</t>
  </si>
  <si>
    <t>Wild Thyme</t>
  </si>
  <si>
    <t>4-8</t>
  </si>
  <si>
    <t>Thymus praecox 'Coccineus'</t>
  </si>
  <si>
    <t>3-8</t>
  </si>
  <si>
    <t>Thymus serpyllum 'Pink Chintz'</t>
  </si>
  <si>
    <t>Thymus vulgaris 'Archer's Gold'</t>
  </si>
  <si>
    <t xml:space="preserve">Vinca minor 'Bowles Variety' </t>
  </si>
  <si>
    <t>Periwinkle</t>
  </si>
  <si>
    <t>Vinca minor 'Ralph Shugert'</t>
  </si>
  <si>
    <t>Total Trays and Pots</t>
  </si>
  <si>
    <t>*Total Racks</t>
  </si>
  <si>
    <t>*108 TRAYS FILL 1 TALL RACK</t>
  </si>
  <si>
    <t>*60 TRAYS FILL 1 SMALL RACK</t>
  </si>
  <si>
    <t>COMMENTS</t>
  </si>
  <si>
    <t>Customer ID</t>
  </si>
  <si>
    <t>Customer PO Number</t>
  </si>
  <si>
    <t>Product ID</t>
  </si>
  <si>
    <t>Internal ID</t>
  </si>
  <si>
    <t>Requested Ship Date</t>
  </si>
  <si>
    <t>Order Qty</t>
  </si>
  <si>
    <t>Order Number</t>
  </si>
  <si>
    <t>Ajuga reptans  'Chocolate Chip'</t>
  </si>
  <si>
    <t>Ajuga reptans  'Golden Glow'</t>
  </si>
  <si>
    <t>Ajuga Feathered Friends™ 'Fancy Finch'</t>
  </si>
  <si>
    <t>Ajuga Feathered Friends™ 'Petite Parakeet'</t>
  </si>
  <si>
    <t xml:space="preserve">Vinca minor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</si>
</sst>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000#"/>
    <numFmt numFmtId="165" formatCode="#,##0.000"/>
    <numFmt numFmtId="166" formatCode="[$-409]d\-mmm;@"/>
    <numFmt numFmtId="167" formatCode="_(* #,##0_);_(* \(#,##0\);_(* &quot;-&quot;??_);_(@_)"/>
    <numFmt numFmtId="168" formatCode="[$-409]mmmm\ d\,\ yyyy;@"/>
    <numFmt numFmtId="169" formatCode="&quot;$&quot;#,##0.00"/>
    <numFmt numFmtId="170" formatCode="m/d/yy;;;"/>
    <numFmt numFmtId="171" formatCode="0;;;"/>
  </numFmts>
  <fonts count="50">
    <font>
      <sz val="9"/>
      <name val="Geneva"/>
    </font>
    <font>
      <sz val="11"/>
      <color theme="1"/>
      <name val="Calibri"/>
      <family val="2"/>
      <scheme val="minor"/>
    </font>
    <font>
      <sz val="9"/>
      <name val="Geneva"/>
      <family val="2"/>
    </font>
    <font>
      <sz val="10"/>
      <name val="Arial"/>
      <family val="2"/>
    </font>
    <font>
      <b/>
      <sz val="8"/>
      <name val="Calibri"/>
      <family val="2"/>
    </font>
    <font>
      <sz val="8"/>
      <name val="Calibri"/>
      <family val="2"/>
    </font>
    <font>
      <b/>
      <sz val="10"/>
      <color indexed="9"/>
      <name val="Calibri"/>
      <family val="2"/>
    </font>
    <font>
      <sz val="10"/>
      <color indexed="9"/>
      <name val="Calibri"/>
      <family val="2"/>
    </font>
    <font>
      <sz val="8"/>
      <color indexed="10"/>
      <name val="Calibri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  <font>
      <sz val="10"/>
      <name val="Arial"/>
      <family val="2"/>
    </font>
    <font>
      <u/>
      <sz val="9"/>
      <name val="Geneva"/>
      <family val="2"/>
    </font>
    <font>
      <sz val="9"/>
      <name val="Calibri"/>
      <family val="2"/>
    </font>
    <font>
      <sz val="10"/>
      <name val="Calibri"/>
      <family val="2"/>
    </font>
    <font>
      <i/>
      <sz val="8"/>
      <name val="Calibri"/>
      <family val="2"/>
    </font>
    <font>
      <sz val="8"/>
      <name val="Calibri"/>
      <family val="2"/>
    </font>
    <font>
      <sz val="18"/>
      <name val="Calibri"/>
      <family val="2"/>
    </font>
    <font>
      <b/>
      <sz val="10"/>
      <name val="Calibri"/>
      <family val="2"/>
    </font>
    <font>
      <sz val="20"/>
      <name val="Calibri"/>
      <family val="2"/>
    </font>
    <font>
      <b/>
      <i/>
      <sz val="14"/>
      <name val="Calibri"/>
      <family val="2"/>
    </font>
    <font>
      <b/>
      <sz val="12"/>
      <name val="Calibri"/>
      <family val="2"/>
    </font>
    <font>
      <i/>
      <sz val="12"/>
      <name val="Calibri"/>
      <family val="2"/>
    </font>
    <font>
      <sz val="12"/>
      <name val="Calibri"/>
      <family val="2"/>
    </font>
    <font>
      <b/>
      <i/>
      <sz val="12"/>
      <name val="Calibri"/>
      <family val="2"/>
    </font>
    <font>
      <sz val="11"/>
      <name val="Calibri"/>
      <family val="2"/>
    </font>
    <font>
      <sz val="10"/>
      <name val="Calibri"/>
      <family val="2"/>
      <scheme val="minor"/>
    </font>
    <font>
      <sz val="7"/>
      <name val="Calibri"/>
      <family val="2"/>
    </font>
    <font>
      <sz val="8"/>
      <color theme="0"/>
      <name val="Calibri"/>
      <family val="2"/>
    </font>
    <font>
      <sz val="8"/>
      <color indexed="10"/>
      <name val="Calibri"/>
      <family val="2"/>
    </font>
    <font>
      <b/>
      <sz val="8"/>
      <color rgb="FF750030"/>
      <name val="Calibri"/>
      <family val="2"/>
    </font>
    <font>
      <b/>
      <i/>
      <sz val="10"/>
      <color indexed="9"/>
      <name val="Calibri"/>
      <family val="2"/>
    </font>
    <font>
      <sz val="8"/>
      <color theme="1"/>
      <name val="Calibri"/>
      <family val="2"/>
      <scheme val="minor"/>
    </font>
    <font>
      <b/>
      <u/>
      <sz val="10"/>
      <name val="Calibri"/>
      <family val="2"/>
    </font>
    <font>
      <b/>
      <sz val="9"/>
      <name val="Calibri"/>
      <family val="2"/>
    </font>
    <font>
      <b/>
      <u/>
      <sz val="9"/>
      <name val="Calibri"/>
      <family val="2"/>
    </font>
    <font>
      <b/>
      <sz val="10"/>
      <color theme="0"/>
      <name val="Calibri"/>
      <family val="2"/>
    </font>
    <font>
      <b/>
      <u/>
      <sz val="10"/>
      <color rgb="FF4B3B4B"/>
      <name val="Calibri"/>
      <family val="2"/>
    </font>
    <font>
      <b/>
      <sz val="13"/>
      <color indexed="9"/>
      <name val="Calibri"/>
      <family val="2"/>
    </font>
    <font>
      <b/>
      <u/>
      <sz val="9"/>
      <name val="Geneva"/>
      <family val="2"/>
    </font>
    <font>
      <u/>
      <sz val="9"/>
      <color theme="10"/>
      <name val="Geneva"/>
      <family val="2"/>
    </font>
    <font>
      <u/>
      <sz val="9"/>
      <color theme="11"/>
      <name val="Geneva"/>
      <family val="2"/>
    </font>
    <font>
      <sz val="8"/>
      <color theme="1"/>
      <name val="Calibri"/>
      <family val="2"/>
    </font>
    <font>
      <u/>
      <sz val="10"/>
      <name val="Calibri"/>
      <family val="2"/>
    </font>
    <font>
      <sz val="9"/>
      <color theme="0"/>
      <name val="Geneva"/>
      <family val="2"/>
    </font>
    <font>
      <sz val="9"/>
      <name val="Calibri"/>
      <family val="2"/>
      <scheme val="minor"/>
    </font>
    <font>
      <sz val="9"/>
      <color theme="0"/>
      <name val="Calibri"/>
      <family val="2"/>
      <scheme val="minor"/>
    </font>
    <font>
      <b/>
      <u/>
      <sz val="7"/>
      <color theme="0"/>
      <name val="Calibri"/>
      <family val="2"/>
    </font>
    <font>
      <b/>
      <sz val="7"/>
      <color theme="0"/>
      <name val="Calibri"/>
      <family val="2"/>
    </font>
    <font>
      <b/>
      <sz val="8"/>
      <color rgb="FFFF0000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4B3B4B"/>
        <bgColor indexed="64"/>
      </patternFill>
    </fill>
    <fill>
      <patternFill patternType="solid">
        <fgColor rgb="FF005077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9BA71C"/>
        <bgColor indexed="64"/>
      </patternFill>
    </fill>
    <fill>
      <patternFill patternType="solid">
        <fgColor rgb="FF750030"/>
        <bgColor indexed="64"/>
      </patternFill>
    </fill>
  </fills>
  <borders count="28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 diagonalUp="1" diagonalDown="1"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 style="thin">
        <color indexed="22"/>
      </diagonal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</borders>
  <cellStyleXfs count="15">
    <xf numFmtId="164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3" fillId="0" borderId="0"/>
    <xf numFmtId="0" fontId="9" fillId="0" borderId="0"/>
    <xf numFmtId="0" fontId="1" fillId="0" borderId="0"/>
    <xf numFmtId="0" fontId="3" fillId="0" borderId="0"/>
    <xf numFmtId="0" fontId="11" fillId="0" borderId="0"/>
    <xf numFmtId="9" fontId="3" fillId="0" borderId="0" applyFont="0" applyFill="0" applyBorder="0" applyAlignment="0" applyProtection="0"/>
    <xf numFmtId="164" fontId="40" fillId="0" borderId="0" applyNumberFormat="0" applyFill="0" applyBorder="0" applyAlignment="0" applyProtection="0"/>
    <xf numFmtId="164" fontId="41" fillId="0" borderId="0" applyNumberFormat="0" applyFill="0" applyBorder="0" applyAlignment="0" applyProtection="0"/>
    <xf numFmtId="164" fontId="40" fillId="0" borderId="0" applyNumberFormat="0" applyFill="0" applyBorder="0" applyAlignment="0" applyProtection="0"/>
    <xf numFmtId="164" fontId="41" fillId="0" borderId="0" applyNumberFormat="0" applyFill="0" applyBorder="0" applyAlignment="0" applyProtection="0"/>
    <xf numFmtId="164" fontId="40" fillId="0" borderId="0" applyNumberFormat="0" applyFill="0" applyBorder="0" applyAlignment="0" applyProtection="0"/>
    <xf numFmtId="164" fontId="41" fillId="0" borderId="0" applyNumberFormat="0" applyFill="0" applyBorder="0" applyAlignment="0" applyProtection="0"/>
  </cellStyleXfs>
  <cellXfs count="265">
    <xf numFmtId="164" fontId="0" fillId="0" borderId="0" xfId="0"/>
    <xf numFmtId="164" fontId="5" fillId="0" borderId="0" xfId="0" applyFont="1"/>
    <xf numFmtId="0" fontId="5" fillId="0" borderId="0" xfId="0" applyNumberFormat="1" applyFont="1" applyAlignment="1">
      <alignment horizontal="right"/>
    </xf>
    <xf numFmtId="164" fontId="5" fillId="0" borderId="0" xfId="0" applyFont="1" applyAlignment="1">
      <alignment horizontal="center"/>
    </xf>
    <xf numFmtId="0" fontId="5" fillId="0" borderId="0" xfId="0" applyNumberFormat="1" applyFont="1"/>
    <xf numFmtId="1" fontId="5" fillId="0" borderId="0" xfId="0" applyNumberFormat="1" applyFont="1" applyAlignment="1">
      <alignment horizontal="center"/>
    </xf>
    <xf numFmtId="164" fontId="8" fillId="0" borderId="0" xfId="0" applyFont="1" applyAlignment="1">
      <alignment horizontal="center"/>
    </xf>
    <xf numFmtId="165" fontId="5" fillId="0" borderId="10" xfId="2" applyNumberFormat="1" applyFont="1" applyBorder="1" applyAlignment="1">
      <alignment horizontal="center"/>
    </xf>
    <xf numFmtId="0" fontId="0" fillId="0" borderId="0" xfId="0" applyNumberFormat="1"/>
    <xf numFmtId="164" fontId="4" fillId="0" borderId="0" xfId="0" applyFont="1" applyAlignment="1">
      <alignment horizontal="center"/>
    </xf>
    <xf numFmtId="1" fontId="4" fillId="0" borderId="0" xfId="0" applyNumberFormat="1" applyFont="1" applyAlignment="1">
      <alignment horizontal="center"/>
    </xf>
    <xf numFmtId="0" fontId="4" fillId="0" borderId="10" xfId="0" applyNumberFormat="1" applyFont="1" applyBorder="1" applyAlignment="1">
      <alignment horizontal="center"/>
    </xf>
    <xf numFmtId="0" fontId="13" fillId="0" borderId="0" xfId="0" applyNumberFormat="1" applyFont="1" applyAlignment="1">
      <alignment horizontal="left" vertical="center"/>
    </xf>
    <xf numFmtId="164" fontId="14" fillId="0" borderId="0" xfId="0" applyFont="1" applyAlignment="1">
      <alignment horizontal="left"/>
    </xf>
    <xf numFmtId="164" fontId="14" fillId="0" borderId="0" xfId="0" applyFont="1" applyAlignment="1">
      <alignment horizontal="center"/>
    </xf>
    <xf numFmtId="0" fontId="15" fillId="0" borderId="0" xfId="0" applyNumberFormat="1" applyFont="1" applyAlignment="1">
      <alignment horizontal="center"/>
    </xf>
    <xf numFmtId="164" fontId="16" fillId="0" borderId="0" xfId="0" applyFont="1"/>
    <xf numFmtId="164" fontId="17" fillId="0" borderId="0" xfId="0" applyFont="1"/>
    <xf numFmtId="0" fontId="16" fillId="0" borderId="0" xfId="0" applyNumberFormat="1" applyFont="1" applyAlignment="1">
      <alignment horizontal="center"/>
    </xf>
    <xf numFmtId="165" fontId="13" fillId="0" borderId="0" xfId="2" applyNumberFormat="1" applyFont="1" applyAlignment="1">
      <alignment horizontal="right"/>
    </xf>
    <xf numFmtId="0" fontId="18" fillId="2" borderId="0" xfId="0" applyNumberFormat="1" applyFont="1" applyFill="1" applyAlignment="1">
      <alignment horizontal="center" vertical="center"/>
    </xf>
    <xf numFmtId="0" fontId="14" fillId="0" borderId="0" xfId="0" applyNumberFormat="1" applyFont="1" applyAlignment="1">
      <alignment horizontal="center" vertical="center"/>
    </xf>
    <xf numFmtId="0" fontId="16" fillId="0" borderId="0" xfId="0" applyNumberFormat="1" applyFont="1"/>
    <xf numFmtId="1" fontId="16" fillId="0" borderId="0" xfId="0" applyNumberFormat="1" applyFont="1" applyAlignment="1">
      <alignment horizontal="center"/>
    </xf>
    <xf numFmtId="164" fontId="13" fillId="0" borderId="0" xfId="0" applyFont="1" applyAlignment="1">
      <alignment horizontal="left"/>
    </xf>
    <xf numFmtId="164" fontId="16" fillId="0" borderId="0" xfId="0" applyFont="1" applyAlignment="1">
      <alignment horizontal="center"/>
    </xf>
    <xf numFmtId="44" fontId="19" fillId="0" borderId="0" xfId="2" applyFont="1" applyAlignment="1">
      <alignment horizontal="center"/>
    </xf>
    <xf numFmtId="0" fontId="20" fillId="0" borderId="0" xfId="0" applyNumberFormat="1" applyFont="1" applyAlignment="1">
      <alignment vertical="center"/>
    </xf>
    <xf numFmtId="164" fontId="13" fillId="0" borderId="0" xfId="0" applyFont="1" applyAlignment="1">
      <alignment horizontal="right" vertical="center"/>
    </xf>
    <xf numFmtId="0" fontId="14" fillId="0" borderId="0" xfId="0" applyNumberFormat="1" applyFont="1" applyAlignment="1">
      <alignment vertical="center"/>
    </xf>
    <xf numFmtId="0" fontId="14" fillId="0" borderId="1" xfId="0" applyNumberFormat="1" applyFont="1" applyBorder="1" applyAlignment="1">
      <alignment vertical="center"/>
    </xf>
    <xf numFmtId="0" fontId="14" fillId="0" borderId="2" xfId="0" applyNumberFormat="1" applyFont="1" applyBorder="1" applyAlignment="1">
      <alignment vertical="center"/>
    </xf>
    <xf numFmtId="0" fontId="14" fillId="0" borderId="0" xfId="0" applyNumberFormat="1" applyFont="1" applyAlignment="1">
      <alignment horizontal="left" vertical="center"/>
    </xf>
    <xf numFmtId="0" fontId="14" fillId="0" borderId="0" xfId="0" applyNumberFormat="1" applyFont="1" applyAlignment="1">
      <alignment horizontal="left"/>
    </xf>
    <xf numFmtId="165" fontId="15" fillId="0" borderId="0" xfId="2" applyNumberFormat="1" applyFont="1" applyAlignment="1">
      <alignment horizontal="right"/>
    </xf>
    <xf numFmtId="164" fontId="16" fillId="0" borderId="0" xfId="0" applyFont="1" applyAlignment="1">
      <alignment vertical="center"/>
    </xf>
    <xf numFmtId="0" fontId="22" fillId="0" borderId="0" xfId="0" applyNumberFormat="1" applyFont="1"/>
    <xf numFmtId="0" fontId="23" fillId="0" borderId="0" xfId="0" applyNumberFormat="1" applyFont="1"/>
    <xf numFmtId="0" fontId="21" fillId="0" borderId="7" xfId="3" applyFont="1" applyBorder="1"/>
    <xf numFmtId="0" fontId="24" fillId="0" borderId="7" xfId="3" applyFont="1" applyBorder="1"/>
    <xf numFmtId="0" fontId="23" fillId="0" borderId="13" xfId="0" applyNumberFormat="1" applyFont="1" applyBorder="1" applyAlignment="1">
      <alignment horizontal="right"/>
    </xf>
    <xf numFmtId="0" fontId="15" fillId="0" borderId="0" xfId="0" applyNumberFormat="1" applyFont="1" applyAlignment="1">
      <alignment horizontal="right"/>
    </xf>
    <xf numFmtId="0" fontId="27" fillId="0" borderId="4" xfId="0" applyNumberFormat="1" applyFont="1" applyBorder="1" applyAlignment="1" applyProtection="1">
      <alignment horizontal="center" vertical="center"/>
      <protection locked="0"/>
    </xf>
    <xf numFmtId="44" fontId="16" fillId="0" borderId="0" xfId="2" applyFont="1" applyAlignment="1">
      <alignment horizontal="center"/>
    </xf>
    <xf numFmtId="164" fontId="29" fillId="0" borderId="0" xfId="0" applyFont="1" applyAlignment="1">
      <alignment horizontal="center"/>
    </xf>
    <xf numFmtId="0" fontId="30" fillId="4" borderId="0" xfId="0" applyNumberFormat="1" applyFont="1" applyFill="1"/>
    <xf numFmtId="164" fontId="13" fillId="0" borderId="0" xfId="0" applyFont="1" applyAlignment="1">
      <alignment horizontal="center"/>
    </xf>
    <xf numFmtId="164" fontId="14" fillId="3" borderId="1" xfId="0" applyFont="1" applyFill="1" applyBorder="1"/>
    <xf numFmtId="0" fontId="14" fillId="3" borderId="2" xfId="0" applyNumberFormat="1" applyFont="1" applyFill="1" applyBorder="1"/>
    <xf numFmtId="0" fontId="14" fillId="0" borderId="0" xfId="0" applyNumberFormat="1" applyFont="1"/>
    <xf numFmtId="0" fontId="32" fillId="0" borderId="5" xfId="0" applyNumberFormat="1" applyFont="1" applyBorder="1" applyAlignment="1">
      <alignment horizontal="center"/>
    </xf>
    <xf numFmtId="0" fontId="33" fillId="0" borderId="7" xfId="0" applyNumberFormat="1" applyFont="1" applyBorder="1"/>
    <xf numFmtId="0" fontId="33" fillId="0" borderId="0" xfId="0" applyNumberFormat="1" applyFont="1"/>
    <xf numFmtId="0" fontId="18" fillId="0" borderId="7" xfId="0" applyNumberFormat="1" applyFont="1" applyBorder="1" applyAlignment="1">
      <alignment horizontal="right"/>
    </xf>
    <xf numFmtId="0" fontId="34" fillId="5" borderId="4" xfId="0" applyNumberFormat="1" applyFont="1" applyFill="1" applyBorder="1" applyAlignment="1">
      <alignment horizontal="center" vertical="center"/>
    </xf>
    <xf numFmtId="0" fontId="35" fillId="0" borderId="7" xfId="0" applyNumberFormat="1" applyFont="1" applyBorder="1"/>
    <xf numFmtId="0" fontId="18" fillId="0" borderId="0" xfId="0" applyNumberFormat="1" applyFont="1" applyAlignment="1">
      <alignment horizontal="right"/>
    </xf>
    <xf numFmtId="0" fontId="14" fillId="4" borderId="0" xfId="0" applyNumberFormat="1" applyFont="1" applyFill="1" applyAlignment="1">
      <alignment horizontal="center" vertical="center"/>
    </xf>
    <xf numFmtId="0" fontId="33" fillId="4" borderId="0" xfId="0" applyNumberFormat="1" applyFont="1" applyFill="1"/>
    <xf numFmtId="164" fontId="14" fillId="3" borderId="0" xfId="0" applyFont="1" applyFill="1"/>
    <xf numFmtId="0" fontId="14" fillId="3" borderId="20" xfId="0" applyNumberFormat="1" applyFont="1" applyFill="1" applyBorder="1"/>
    <xf numFmtId="0" fontId="33" fillId="0" borderId="0" xfId="0" applyNumberFormat="1" applyFont="1" applyAlignment="1">
      <alignment horizontal="center"/>
    </xf>
    <xf numFmtId="164" fontId="13" fillId="0" borderId="0" xfId="0" applyFont="1"/>
    <xf numFmtId="164" fontId="4" fillId="5" borderId="4" xfId="0" applyFont="1" applyFill="1" applyBorder="1" applyAlignment="1">
      <alignment horizontal="center" vertical="center"/>
    </xf>
    <xf numFmtId="0" fontId="4" fillId="5" borderId="4" xfId="0" applyNumberFormat="1" applyFont="1" applyFill="1" applyBorder="1" applyAlignment="1">
      <alignment horizontal="center" vertical="center"/>
    </xf>
    <xf numFmtId="164" fontId="17" fillId="5" borderId="3" xfId="0" applyFont="1" applyFill="1" applyBorder="1" applyAlignment="1">
      <alignment vertical="center"/>
    </xf>
    <xf numFmtId="0" fontId="5" fillId="0" borderId="0" xfId="0" applyNumberFormat="1" applyFont="1" applyAlignment="1">
      <alignment horizontal="center"/>
    </xf>
    <xf numFmtId="164" fontId="5" fillId="0" borderId="0" xfId="0" applyFont="1" applyAlignment="1">
      <alignment horizontal="right"/>
    </xf>
    <xf numFmtId="167" fontId="5" fillId="0" borderId="0" xfId="1" applyNumberFormat="1" applyFont="1"/>
    <xf numFmtId="44" fontId="5" fillId="0" borderId="0" xfId="2" applyFont="1"/>
    <xf numFmtId="0" fontId="5" fillId="0" borderId="0" xfId="0" applyNumberFormat="1" applyFont="1" applyAlignment="1">
      <alignment horizontal="left"/>
    </xf>
    <xf numFmtId="1" fontId="5" fillId="0" borderId="0" xfId="0" applyNumberFormat="1" applyFont="1" applyAlignment="1">
      <alignment horizontal="left"/>
    </xf>
    <xf numFmtId="2" fontId="5" fillId="0" borderId="0" xfId="0" applyNumberFormat="1" applyFont="1" applyAlignment="1">
      <alignment horizontal="left"/>
    </xf>
    <xf numFmtId="164" fontId="5" fillId="0" borderId="0" xfId="0" applyFont="1" applyAlignment="1">
      <alignment horizontal="left"/>
    </xf>
    <xf numFmtId="0" fontId="7" fillId="0" borderId="10" xfId="0" applyNumberFormat="1" applyFont="1" applyBorder="1" applyAlignment="1">
      <alignment horizontal="center" vertical="center"/>
    </xf>
    <xf numFmtId="0" fontId="5" fillId="0" borderId="0" xfId="0" applyNumberFormat="1" applyFont="1" applyAlignment="1">
      <alignment horizontal="center" vertical="center"/>
    </xf>
    <xf numFmtId="164" fontId="5" fillId="0" borderId="0" xfId="0" applyFont="1" applyAlignment="1">
      <alignment horizontal="right" vertical="center"/>
    </xf>
    <xf numFmtId="167" fontId="5" fillId="0" borderId="0" xfId="1" applyNumberFormat="1" applyFont="1" applyAlignment="1">
      <alignment vertical="center"/>
    </xf>
    <xf numFmtId="164" fontId="5" fillId="0" borderId="0" xfId="0" applyFont="1" applyAlignment="1">
      <alignment vertical="center"/>
    </xf>
    <xf numFmtId="164" fontId="2" fillId="0" borderId="7" xfId="0" applyFont="1" applyBorder="1"/>
    <xf numFmtId="164" fontId="2" fillId="0" borderId="0" xfId="0" applyFont="1"/>
    <xf numFmtId="164" fontId="2" fillId="0" borderId="0" xfId="0" applyFont="1" applyAlignment="1">
      <alignment horizontal="center"/>
    </xf>
    <xf numFmtId="164" fontId="5" fillId="0" borderId="10" xfId="0" applyFont="1" applyBorder="1" applyAlignment="1">
      <alignment horizontal="left"/>
    </xf>
    <xf numFmtId="168" fontId="5" fillId="0" borderId="4" xfId="0" applyNumberFormat="1" applyFont="1" applyBorder="1" applyAlignment="1" applyProtection="1">
      <alignment horizontal="center" vertical="center"/>
      <protection locked="0"/>
    </xf>
    <xf numFmtId="164" fontId="5" fillId="0" borderId="10" xfId="0" applyFont="1" applyBorder="1" applyAlignment="1">
      <alignment horizontal="center" vertical="center"/>
    </xf>
    <xf numFmtId="44" fontId="5" fillId="0" borderId="0" xfId="2" applyFont="1" applyAlignment="1">
      <alignment horizontal="center"/>
    </xf>
    <xf numFmtId="166" fontId="4" fillId="0" borderId="0" xfId="0" applyNumberFormat="1" applyFont="1" applyAlignment="1">
      <alignment horizontal="center"/>
    </xf>
    <xf numFmtId="14" fontId="4" fillId="0" borderId="0" xfId="0" applyNumberFormat="1" applyFont="1" applyAlignment="1">
      <alignment horizontal="center"/>
    </xf>
    <xf numFmtId="0" fontId="5" fillId="0" borderId="10" xfId="0" applyNumberFormat="1" applyFont="1" applyBorder="1" applyAlignment="1">
      <alignment horizontal="center"/>
    </xf>
    <xf numFmtId="1" fontId="4" fillId="0" borderId="8" xfId="0" applyNumberFormat="1" applyFont="1" applyBorder="1" applyAlignment="1">
      <alignment horizontal="center"/>
    </xf>
    <xf numFmtId="0" fontId="4" fillId="0" borderId="6" xfId="0" applyNumberFormat="1" applyFont="1" applyBorder="1" applyAlignment="1">
      <alignment horizontal="center"/>
    </xf>
    <xf numFmtId="0" fontId="4" fillId="0" borderId="7" xfId="0" applyNumberFormat="1" applyFont="1" applyBorder="1" applyAlignment="1">
      <alignment horizontal="center"/>
    </xf>
    <xf numFmtId="0" fontId="5" fillId="0" borderId="5" xfId="0" applyNumberFormat="1" applyFont="1" applyBorder="1"/>
    <xf numFmtId="0" fontId="4" fillId="5" borderId="5" xfId="0" applyNumberFormat="1" applyFont="1" applyFill="1" applyBorder="1" applyAlignment="1">
      <alignment horizontal="center"/>
    </xf>
    <xf numFmtId="164" fontId="4" fillId="0" borderId="7" xfId="0" applyFont="1" applyBorder="1" applyAlignment="1">
      <alignment horizontal="center"/>
    </xf>
    <xf numFmtId="0" fontId="4" fillId="0" borderId="8" xfId="0" applyNumberFormat="1" applyFont="1" applyBorder="1" applyAlignment="1">
      <alignment horizontal="center"/>
    </xf>
    <xf numFmtId="0" fontId="4" fillId="0" borderId="0" xfId="0" applyNumberFormat="1" applyFont="1" applyAlignment="1">
      <alignment horizontal="center"/>
    </xf>
    <xf numFmtId="44" fontId="4" fillId="0" borderId="11" xfId="2" applyFont="1" applyBorder="1" applyAlignment="1">
      <alignment horizontal="center"/>
    </xf>
    <xf numFmtId="0" fontId="4" fillId="0" borderId="5" xfId="0" applyNumberFormat="1" applyFont="1" applyBorder="1" applyAlignment="1">
      <alignment horizontal="center"/>
    </xf>
    <xf numFmtId="0" fontId="4" fillId="5" borderId="11" xfId="0" applyNumberFormat="1" applyFont="1" applyFill="1" applyBorder="1" applyAlignment="1">
      <alignment horizontal="center"/>
    </xf>
    <xf numFmtId="164" fontId="4" fillId="0" borderId="13" xfId="0" applyFont="1" applyBorder="1" applyAlignment="1">
      <alignment horizontal="center"/>
    </xf>
    <xf numFmtId="0" fontId="5" fillId="0" borderId="11" xfId="0" applyNumberFormat="1" applyFont="1" applyBorder="1" applyAlignment="1">
      <alignment horizontal="center"/>
    </xf>
    <xf numFmtId="0" fontId="7" fillId="0" borderId="10" xfId="0" applyNumberFormat="1" applyFont="1" applyBorder="1" applyAlignment="1">
      <alignment horizontal="center"/>
    </xf>
    <xf numFmtId="0" fontId="5" fillId="4" borderId="17" xfId="0" applyNumberFormat="1" applyFont="1" applyFill="1" applyBorder="1" applyAlignment="1">
      <alignment horizontal="center"/>
    </xf>
    <xf numFmtId="1" fontId="4" fillId="0" borderId="5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4" fillId="5" borderId="17" xfId="0" applyNumberFormat="1" applyFont="1" applyFill="1" applyBorder="1" applyAlignment="1" applyProtection="1">
      <alignment horizontal="center"/>
      <protection locked="0"/>
    </xf>
    <xf numFmtId="164" fontId="5" fillId="0" borderId="16" xfId="0" applyFont="1" applyBorder="1" applyAlignment="1">
      <alignment horizontal="center"/>
    </xf>
    <xf numFmtId="0" fontId="4" fillId="0" borderId="18" xfId="0" applyNumberFormat="1" applyFont="1" applyBorder="1" applyAlignment="1">
      <alignment horizontal="center"/>
    </xf>
    <xf numFmtId="1" fontId="5" fillId="4" borderId="17" xfId="0" applyNumberFormat="1" applyFont="1" applyFill="1" applyBorder="1" applyAlignment="1">
      <alignment horizontal="center"/>
    </xf>
    <xf numFmtId="1" fontId="5" fillId="4" borderId="15" xfId="0" applyNumberFormat="1" applyFont="1" applyFill="1" applyBorder="1" applyAlignment="1">
      <alignment horizontal="center"/>
    </xf>
    <xf numFmtId="0" fontId="10" fillId="4" borderId="15" xfId="4" applyFont="1" applyFill="1" applyBorder="1" applyAlignment="1">
      <alignment horizontal="center"/>
    </xf>
    <xf numFmtId="0" fontId="7" fillId="0" borderId="0" xfId="0" applyNumberFormat="1" applyFont="1" applyAlignment="1">
      <alignment horizontal="center"/>
    </xf>
    <xf numFmtId="0" fontId="8" fillId="0" borderId="0" xfId="0" applyNumberFormat="1" applyFont="1" applyAlignment="1">
      <alignment horizontal="center"/>
    </xf>
    <xf numFmtId="0" fontId="4" fillId="5" borderId="3" xfId="0" applyNumberFormat="1" applyFont="1" applyFill="1" applyBorder="1" applyAlignment="1">
      <alignment horizontal="center" vertical="center"/>
    </xf>
    <xf numFmtId="0" fontId="5" fillId="0" borderId="3" xfId="0" applyNumberFormat="1" applyFont="1" applyBorder="1" applyAlignment="1" applyProtection="1">
      <alignment horizontal="center" vertical="center"/>
      <protection locked="0"/>
    </xf>
    <xf numFmtId="0" fontId="30" fillId="0" borderId="0" xfId="0" applyNumberFormat="1" applyFont="1"/>
    <xf numFmtId="0" fontId="23" fillId="0" borderId="0" xfId="0" applyNumberFormat="1" applyFont="1" applyAlignment="1">
      <alignment horizontal="right"/>
    </xf>
    <xf numFmtId="0" fontId="14" fillId="0" borderId="0" xfId="3" applyFont="1" applyAlignment="1">
      <alignment horizontal="right" vertical="center"/>
    </xf>
    <xf numFmtId="0" fontId="21" fillId="0" borderId="0" xfId="3" applyFont="1" applyAlignment="1">
      <alignment horizontal="center"/>
    </xf>
    <xf numFmtId="0" fontId="25" fillId="0" borderId="0" xfId="3" applyFont="1" applyAlignment="1">
      <alignment horizontal="right"/>
    </xf>
    <xf numFmtId="164" fontId="26" fillId="0" borderId="0" xfId="0" applyFont="1" applyAlignment="1">
      <alignment vertical="center"/>
    </xf>
    <xf numFmtId="0" fontId="30" fillId="4" borderId="4" xfId="0" applyNumberFormat="1" applyFont="1" applyFill="1" applyBorder="1" applyAlignment="1">
      <alignment horizontal="center" vertical="center"/>
    </xf>
    <xf numFmtId="164" fontId="6" fillId="7" borderId="3" xfId="0" applyFont="1" applyFill="1" applyBorder="1" applyAlignment="1">
      <alignment vertical="center"/>
    </xf>
    <xf numFmtId="0" fontId="31" fillId="7" borderId="1" xfId="0" applyNumberFormat="1" applyFont="1" applyFill="1" applyBorder="1" applyAlignment="1">
      <alignment horizontal="right"/>
    </xf>
    <xf numFmtId="1" fontId="7" fillId="7" borderId="1" xfId="0" applyNumberFormat="1" applyFont="1" applyFill="1" applyBorder="1" applyAlignment="1">
      <alignment horizontal="center"/>
    </xf>
    <xf numFmtId="164" fontId="7" fillId="7" borderId="1" xfId="0" applyFont="1" applyFill="1" applyBorder="1" applyAlignment="1">
      <alignment horizontal="center"/>
    </xf>
    <xf numFmtId="0" fontId="7" fillId="7" borderId="1" xfId="0" applyNumberFormat="1" applyFont="1" applyFill="1" applyBorder="1" applyAlignment="1">
      <alignment horizontal="center"/>
    </xf>
    <xf numFmtId="0" fontId="31" fillId="7" borderId="1" xfId="0" applyNumberFormat="1" applyFont="1" applyFill="1" applyBorder="1" applyAlignment="1">
      <alignment vertical="center"/>
    </xf>
    <xf numFmtId="0" fontId="5" fillId="4" borderId="15" xfId="0" applyNumberFormat="1" applyFont="1" applyFill="1" applyBorder="1" applyAlignment="1">
      <alignment horizontal="center"/>
    </xf>
    <xf numFmtId="0" fontId="5" fillId="0" borderId="16" xfId="0" applyNumberFormat="1" applyFont="1" applyBorder="1"/>
    <xf numFmtId="164" fontId="5" fillId="0" borderId="13" xfId="0" applyFont="1" applyBorder="1"/>
    <xf numFmtId="0" fontId="15" fillId="0" borderId="13" xfId="0" applyNumberFormat="1" applyFont="1" applyBorder="1" applyAlignment="1">
      <alignment horizontal="right"/>
    </xf>
    <xf numFmtId="44" fontId="5" fillId="0" borderId="13" xfId="2" applyFont="1" applyBorder="1" applyAlignment="1">
      <alignment horizontal="center"/>
    </xf>
    <xf numFmtId="1" fontId="5" fillId="0" borderId="13" xfId="0" applyNumberFormat="1" applyFont="1" applyBorder="1" applyAlignment="1">
      <alignment horizontal="center"/>
    </xf>
    <xf numFmtId="164" fontId="5" fillId="0" borderId="13" xfId="0" applyFont="1" applyBorder="1" applyAlignment="1">
      <alignment horizontal="center"/>
    </xf>
    <xf numFmtId="164" fontId="8" fillId="0" borderId="13" xfId="0" applyFont="1" applyBorder="1" applyAlignment="1">
      <alignment horizontal="center"/>
    </xf>
    <xf numFmtId="0" fontId="5" fillId="0" borderId="13" xfId="0" applyNumberFormat="1" applyFont="1" applyBorder="1" applyAlignment="1">
      <alignment horizontal="center"/>
    </xf>
    <xf numFmtId="0" fontId="6" fillId="7" borderId="1" xfId="0" quotePrefix="1" applyNumberFormat="1" applyFont="1" applyFill="1" applyBorder="1" applyAlignment="1">
      <alignment horizontal="left"/>
    </xf>
    <xf numFmtId="0" fontId="4" fillId="0" borderId="12" xfId="0" applyNumberFormat="1" applyFont="1" applyBorder="1" applyAlignment="1">
      <alignment horizontal="center"/>
    </xf>
    <xf numFmtId="164" fontId="4" fillId="5" borderId="2" xfId="0" applyFont="1" applyFill="1" applyBorder="1" applyAlignment="1">
      <alignment horizontal="center" vertical="center"/>
    </xf>
    <xf numFmtId="0" fontId="4" fillId="8" borderId="17" xfId="0" applyNumberFormat="1" applyFont="1" applyFill="1" applyBorder="1" applyAlignment="1">
      <alignment horizontal="center"/>
    </xf>
    <xf numFmtId="164" fontId="6" fillId="0" borderId="10" xfId="0" applyFont="1" applyBorder="1" applyAlignment="1">
      <alignment vertical="center"/>
    </xf>
    <xf numFmtId="0" fontId="31" fillId="0" borderId="0" xfId="0" applyNumberFormat="1" applyFont="1" applyAlignment="1">
      <alignment horizontal="right"/>
    </xf>
    <xf numFmtId="0" fontId="6" fillId="0" borderId="7" xfId="0" quotePrefix="1" applyNumberFormat="1" applyFont="1" applyBorder="1" applyAlignment="1">
      <alignment horizontal="left"/>
    </xf>
    <xf numFmtId="1" fontId="7" fillId="0" borderId="7" xfId="0" applyNumberFormat="1" applyFont="1" applyBorder="1" applyAlignment="1">
      <alignment horizontal="center"/>
    </xf>
    <xf numFmtId="164" fontId="7" fillId="0" borderId="0" xfId="0" applyFont="1" applyAlignment="1">
      <alignment horizontal="center"/>
    </xf>
    <xf numFmtId="0" fontId="31" fillId="0" borderId="0" xfId="0" applyNumberFormat="1" applyFont="1" applyAlignment="1">
      <alignment vertical="center"/>
    </xf>
    <xf numFmtId="0" fontId="6" fillId="0" borderId="0" xfId="0" applyNumberFormat="1" applyFont="1" applyAlignment="1">
      <alignment horizontal="center" vertical="center"/>
    </xf>
    <xf numFmtId="0" fontId="6" fillId="0" borderId="20" xfId="0" applyNumberFormat="1" applyFont="1" applyBorder="1" applyAlignment="1">
      <alignment horizontal="center" vertical="center"/>
    </xf>
    <xf numFmtId="164" fontId="14" fillId="0" borderId="0" xfId="0" applyFont="1"/>
    <xf numFmtId="0" fontId="14" fillId="0" borderId="20" xfId="0" applyNumberFormat="1" applyFont="1" applyBorder="1"/>
    <xf numFmtId="170" fontId="0" fillId="0" borderId="0" xfId="0" applyNumberFormat="1"/>
    <xf numFmtId="171" fontId="0" fillId="0" borderId="0" xfId="0" applyNumberFormat="1"/>
    <xf numFmtId="2" fontId="0" fillId="0" borderId="0" xfId="0" applyNumberFormat="1"/>
    <xf numFmtId="2" fontId="44" fillId="10" borderId="0" xfId="0" applyNumberFormat="1" applyFont="1" applyFill="1" applyAlignment="1">
      <alignment horizontal="center"/>
    </xf>
    <xf numFmtId="0" fontId="32" fillId="0" borderId="0" xfId="0" applyNumberFormat="1" applyFont="1" applyAlignment="1">
      <alignment horizontal="left"/>
    </xf>
    <xf numFmtId="0" fontId="32" fillId="0" borderId="0" xfId="0" applyNumberFormat="1" applyFont="1" applyAlignment="1">
      <alignment vertical="top"/>
    </xf>
    <xf numFmtId="0" fontId="32" fillId="0" borderId="0" xfId="0" applyNumberFormat="1" applyFont="1"/>
    <xf numFmtId="0" fontId="10" fillId="4" borderId="21" xfId="4" applyFont="1" applyFill="1" applyBorder="1" applyAlignment="1">
      <alignment horizontal="center"/>
    </xf>
    <xf numFmtId="0" fontId="45" fillId="5" borderId="0" xfId="0" applyNumberFormat="1" applyFont="1" applyFill="1" applyAlignment="1">
      <alignment horizontal="center"/>
    </xf>
    <xf numFmtId="0" fontId="45" fillId="5" borderId="0" xfId="0" applyNumberFormat="1" applyFont="1" applyFill="1" applyAlignment="1">
      <alignment horizontal="center" vertical="center"/>
    </xf>
    <xf numFmtId="164" fontId="45" fillId="5" borderId="0" xfId="0" applyFont="1" applyFill="1" applyAlignment="1">
      <alignment horizontal="center"/>
    </xf>
    <xf numFmtId="0" fontId="46" fillId="9" borderId="0" xfId="0" applyNumberFormat="1" applyFont="1" applyFill="1" applyAlignment="1">
      <alignment horizontal="center"/>
    </xf>
    <xf numFmtId="2" fontId="46" fillId="9" borderId="0" xfId="0" applyNumberFormat="1" applyFont="1" applyFill="1" applyAlignment="1">
      <alignment horizontal="center"/>
    </xf>
    <xf numFmtId="0" fontId="46" fillId="7" borderId="0" xfId="0" applyNumberFormat="1" applyFont="1" applyFill="1" applyAlignment="1">
      <alignment horizontal="center"/>
    </xf>
    <xf numFmtId="2" fontId="46" fillId="7" borderId="0" xfId="0" applyNumberFormat="1" applyFont="1" applyFill="1" applyAlignment="1">
      <alignment horizontal="center"/>
    </xf>
    <xf numFmtId="0" fontId="46" fillId="10" borderId="0" xfId="0" applyNumberFormat="1" applyFont="1" applyFill="1" applyAlignment="1">
      <alignment horizontal="center"/>
    </xf>
    <xf numFmtId="0" fontId="45" fillId="0" borderId="0" xfId="0" applyNumberFormat="1" applyFont="1"/>
    <xf numFmtId="0" fontId="45" fillId="0" borderId="0" xfId="0" applyNumberFormat="1" applyFont="1" applyAlignment="1">
      <alignment horizontal="center"/>
    </xf>
    <xf numFmtId="1" fontId="10" fillId="4" borderId="21" xfId="0" applyNumberFormat="1" applyFont="1" applyFill="1" applyBorder="1" applyAlignment="1">
      <alignment horizontal="center"/>
    </xf>
    <xf numFmtId="170" fontId="45" fillId="0" borderId="0" xfId="0" applyNumberFormat="1" applyFont="1" applyAlignment="1">
      <alignment horizontal="center"/>
    </xf>
    <xf numFmtId="171" fontId="45" fillId="0" borderId="0" xfId="0" applyNumberFormat="1" applyFont="1" applyAlignment="1">
      <alignment horizontal="center"/>
    </xf>
    <xf numFmtId="2" fontId="45" fillId="0" borderId="0" xfId="0" applyNumberFormat="1" applyFont="1"/>
    <xf numFmtId="0" fontId="10" fillId="4" borderId="21" xfId="0" applyNumberFormat="1" applyFont="1" applyFill="1" applyBorder="1" applyAlignment="1">
      <alignment horizontal="center"/>
    </xf>
    <xf numFmtId="0" fontId="4" fillId="0" borderId="9" xfId="0" applyNumberFormat="1" applyFont="1" applyBorder="1" applyAlignment="1">
      <alignment horizontal="center"/>
    </xf>
    <xf numFmtId="0" fontId="5" fillId="0" borderId="25" xfId="0" applyNumberFormat="1" applyFont="1" applyBorder="1" applyAlignment="1">
      <alignment horizontal="center"/>
    </xf>
    <xf numFmtId="0" fontId="5" fillId="0" borderId="24" xfId="0" applyNumberFormat="1" applyFont="1" applyBorder="1" applyAlignment="1">
      <alignment horizontal="center"/>
    </xf>
    <xf numFmtId="0" fontId="5" fillId="0" borderId="17" xfId="0" applyNumberFormat="1" applyFont="1" applyBorder="1" applyAlignment="1">
      <alignment horizontal="center"/>
    </xf>
    <xf numFmtId="169" fontId="42" fillId="0" borderId="15" xfId="0" applyNumberFormat="1" applyFont="1" applyBorder="1" applyAlignment="1">
      <alignment horizontal="center" vertical="center"/>
    </xf>
    <xf numFmtId="169" fontId="42" fillId="0" borderId="16" xfId="0" applyNumberFormat="1" applyFont="1" applyBorder="1" applyAlignment="1">
      <alignment horizontal="center" vertical="center"/>
    </xf>
    <xf numFmtId="169" fontId="42" fillId="0" borderId="26" xfId="0" applyNumberFormat="1" applyFont="1" applyBorder="1" applyAlignment="1">
      <alignment horizontal="center" vertical="center"/>
    </xf>
    <xf numFmtId="169" fontId="42" fillId="0" borderId="27" xfId="0" applyNumberFormat="1" applyFont="1" applyBorder="1" applyAlignment="1">
      <alignment horizontal="center" vertical="center"/>
    </xf>
    <xf numFmtId="0" fontId="32" fillId="0" borderId="15" xfId="0" applyNumberFormat="1" applyFont="1" applyBorder="1" applyAlignment="1">
      <alignment horizontal="left"/>
    </xf>
    <xf numFmtId="0" fontId="32" fillId="0" borderId="16" xfId="0" applyNumberFormat="1" applyFont="1" applyBorder="1" applyAlignment="1">
      <alignment horizontal="left"/>
    </xf>
    <xf numFmtId="164" fontId="4" fillId="0" borderId="6" xfId="0" applyFont="1" applyBorder="1" applyAlignment="1">
      <alignment horizontal="center"/>
    </xf>
    <xf numFmtId="164" fontId="4" fillId="0" borderId="9" xfId="0" applyFont="1" applyBorder="1" applyAlignment="1">
      <alignment horizontal="center"/>
    </xf>
    <xf numFmtId="0" fontId="47" fillId="10" borderId="7" xfId="2" applyNumberFormat="1" applyFont="1" applyFill="1" applyBorder="1" applyAlignment="1">
      <alignment horizontal="center" vertical="center"/>
    </xf>
    <xf numFmtId="0" fontId="48" fillId="10" borderId="7" xfId="2" applyNumberFormat="1" applyFont="1" applyFill="1" applyBorder="1" applyAlignment="1">
      <alignment horizontal="center" vertical="center"/>
    </xf>
    <xf numFmtId="1" fontId="48" fillId="10" borderId="0" xfId="0" applyNumberFormat="1" applyFont="1" applyFill="1" applyAlignment="1">
      <alignment horizontal="center"/>
    </xf>
    <xf numFmtId="0" fontId="48" fillId="10" borderId="0" xfId="0" applyNumberFormat="1" applyFont="1" applyFill="1" applyAlignment="1">
      <alignment horizontal="center"/>
    </xf>
    <xf numFmtId="44" fontId="4" fillId="5" borderId="6" xfId="2" applyFont="1" applyFill="1" applyBorder="1" applyAlignment="1">
      <alignment horizontal="center"/>
    </xf>
    <xf numFmtId="44" fontId="4" fillId="5" borderId="9" xfId="2" applyFont="1" applyFill="1" applyBorder="1" applyAlignment="1">
      <alignment horizontal="center"/>
    </xf>
    <xf numFmtId="44" fontId="4" fillId="5" borderId="12" xfId="2" applyFont="1" applyFill="1" applyBorder="1" applyAlignment="1">
      <alignment horizontal="center"/>
    </xf>
    <xf numFmtId="44" fontId="4" fillId="5" borderId="14" xfId="2" applyFont="1" applyFill="1" applyBorder="1" applyAlignment="1">
      <alignment horizontal="center"/>
    </xf>
    <xf numFmtId="0" fontId="14" fillId="0" borderId="3" xfId="0" applyNumberFormat="1" applyFont="1" applyBorder="1" applyAlignment="1" applyProtection="1">
      <alignment horizontal="left" vertical="center"/>
      <protection locked="0"/>
    </xf>
    <xf numFmtId="0" fontId="14" fillId="0" borderId="1" xfId="0" applyNumberFormat="1" applyFont="1" applyBorder="1" applyAlignment="1" applyProtection="1">
      <alignment horizontal="left" vertical="center"/>
      <protection locked="0"/>
    </xf>
    <xf numFmtId="0" fontId="14" fillId="0" borderId="2" xfId="0" applyNumberFormat="1" applyFont="1" applyBorder="1" applyAlignment="1" applyProtection="1">
      <alignment horizontal="left" vertical="center"/>
      <protection locked="0"/>
    </xf>
    <xf numFmtId="0" fontId="4" fillId="0" borderId="10" xfId="0" applyNumberFormat="1" applyFont="1" applyBorder="1" applyAlignment="1">
      <alignment horizontal="center" vertical="center"/>
    </xf>
    <xf numFmtId="0" fontId="4" fillId="0" borderId="20" xfId="0" applyNumberFormat="1" applyFont="1" applyBorder="1" applyAlignment="1">
      <alignment horizontal="center" vertical="center"/>
    </xf>
    <xf numFmtId="0" fontId="4" fillId="0" borderId="12" xfId="0" applyNumberFormat="1" applyFont="1" applyBorder="1" applyAlignment="1">
      <alignment horizontal="center"/>
    </xf>
    <xf numFmtId="0" fontId="4" fillId="0" borderId="14" xfId="0" applyNumberFormat="1" applyFont="1" applyBorder="1" applyAlignment="1">
      <alignment horizontal="center"/>
    </xf>
    <xf numFmtId="0" fontId="5" fillId="0" borderId="15" xfId="0" applyNumberFormat="1" applyFont="1" applyBorder="1" applyAlignment="1">
      <alignment horizontal="center"/>
    </xf>
    <xf numFmtId="0" fontId="5" fillId="0" borderId="19" xfId="0" applyNumberFormat="1" applyFont="1" applyBorder="1" applyAlignment="1">
      <alignment horizontal="center"/>
    </xf>
    <xf numFmtId="0" fontId="5" fillId="0" borderId="15" xfId="0" quotePrefix="1" applyNumberFormat="1" applyFont="1" applyBorder="1" applyAlignment="1">
      <alignment horizontal="center"/>
    </xf>
    <xf numFmtId="0" fontId="5" fillId="0" borderId="16" xfId="0" applyNumberFormat="1" applyFont="1" applyBorder="1" applyAlignment="1">
      <alignment horizontal="center"/>
    </xf>
    <xf numFmtId="0" fontId="5" fillId="0" borderId="24" xfId="0" quotePrefix="1" applyNumberFormat="1" applyFont="1" applyBorder="1" applyAlignment="1">
      <alignment horizontal="center"/>
    </xf>
    <xf numFmtId="0" fontId="5" fillId="0" borderId="25" xfId="0" applyNumberFormat="1" applyFont="1" applyBorder="1" applyAlignment="1">
      <alignment horizontal="center"/>
    </xf>
    <xf numFmtId="0" fontId="5" fillId="0" borderId="22" xfId="0" applyNumberFormat="1" applyFont="1" applyBorder="1" applyAlignment="1">
      <alignment horizontal="center"/>
    </xf>
    <xf numFmtId="0" fontId="5" fillId="0" borderId="23" xfId="0" applyNumberFormat="1" applyFont="1" applyBorder="1" applyAlignment="1">
      <alignment horizontal="center"/>
    </xf>
    <xf numFmtId="164" fontId="4" fillId="5" borderId="3" xfId="0" applyFont="1" applyFill="1" applyBorder="1" applyAlignment="1">
      <alignment horizontal="left" vertical="center"/>
    </xf>
    <xf numFmtId="164" fontId="4" fillId="5" borderId="1" xfId="0" applyFont="1" applyFill="1" applyBorder="1" applyAlignment="1">
      <alignment horizontal="left" vertical="center"/>
    </xf>
    <xf numFmtId="164" fontId="4" fillId="5" borderId="2" xfId="0" applyFont="1" applyFill="1" applyBorder="1" applyAlignment="1">
      <alignment horizontal="left" vertical="center"/>
    </xf>
    <xf numFmtId="164" fontId="10" fillId="0" borderId="7" xfId="0" applyFont="1" applyBorder="1" applyAlignment="1" applyProtection="1">
      <alignment horizontal="left" vertical="center"/>
      <protection locked="0"/>
    </xf>
    <xf numFmtId="164" fontId="10" fillId="0" borderId="9" xfId="0" applyFont="1" applyBorder="1" applyAlignment="1" applyProtection="1">
      <alignment horizontal="left" vertical="center"/>
      <protection locked="0"/>
    </xf>
    <xf numFmtId="0" fontId="49" fillId="4" borderId="0" xfId="0" applyNumberFormat="1" applyFont="1" applyFill="1" applyAlignment="1">
      <alignment horizontal="center" vertical="center" wrapText="1"/>
    </xf>
    <xf numFmtId="0" fontId="49" fillId="4" borderId="13" xfId="0" applyNumberFormat="1" applyFont="1" applyFill="1" applyBorder="1" applyAlignment="1">
      <alignment horizontal="center" vertical="center" wrapText="1"/>
    </xf>
    <xf numFmtId="0" fontId="30" fillId="0" borderId="7" xfId="0" applyNumberFormat="1" applyFont="1" applyBorder="1" applyAlignment="1">
      <alignment horizontal="center"/>
    </xf>
    <xf numFmtId="0" fontId="30" fillId="0" borderId="0" xfId="0" applyNumberFormat="1" applyFont="1" applyAlignment="1">
      <alignment horizontal="center"/>
    </xf>
    <xf numFmtId="16" fontId="5" fillId="0" borderId="15" xfId="0" quotePrefix="1" applyNumberFormat="1" applyFont="1" applyBorder="1" applyAlignment="1">
      <alignment horizontal="center"/>
    </xf>
    <xf numFmtId="164" fontId="4" fillId="0" borderId="12" xfId="0" applyFont="1" applyBorder="1" applyAlignment="1">
      <alignment horizontal="center"/>
    </xf>
    <xf numFmtId="164" fontId="4" fillId="0" borderId="14" xfId="0" applyFont="1" applyBorder="1" applyAlignment="1">
      <alignment horizontal="center"/>
    </xf>
    <xf numFmtId="164" fontId="38" fillId="6" borderId="3" xfId="0" applyFont="1" applyFill="1" applyBorder="1" applyAlignment="1">
      <alignment horizontal="center" vertical="center"/>
    </xf>
    <xf numFmtId="164" fontId="38" fillId="6" borderId="1" xfId="0" applyFont="1" applyFill="1" applyBorder="1" applyAlignment="1">
      <alignment horizontal="center" vertical="center"/>
    </xf>
    <xf numFmtId="164" fontId="38" fillId="6" borderId="2" xfId="0" applyFont="1" applyFill="1" applyBorder="1" applyAlignment="1">
      <alignment horizontal="center" vertical="center"/>
    </xf>
    <xf numFmtId="0" fontId="4" fillId="0" borderId="13" xfId="0" applyNumberFormat="1" applyFont="1" applyBorder="1" applyAlignment="1">
      <alignment horizontal="center"/>
    </xf>
    <xf numFmtId="16" fontId="5" fillId="0" borderId="10" xfId="0" quotePrefix="1" applyNumberFormat="1" applyFont="1" applyBorder="1" applyAlignment="1">
      <alignment horizontal="center"/>
    </xf>
    <xf numFmtId="0" fontId="5" fillId="0" borderId="20" xfId="0" applyNumberFormat="1" applyFont="1" applyBorder="1" applyAlignment="1">
      <alignment horizontal="center"/>
    </xf>
    <xf numFmtId="0" fontId="6" fillId="7" borderId="1" xfId="0" applyNumberFormat="1" applyFont="1" applyFill="1" applyBorder="1" applyAlignment="1">
      <alignment horizontal="center" vertical="center"/>
    </xf>
    <xf numFmtId="0" fontId="6" fillId="7" borderId="2" xfId="0" applyNumberFormat="1" applyFont="1" applyFill="1" applyBorder="1" applyAlignment="1">
      <alignment horizontal="center" vertical="center"/>
    </xf>
    <xf numFmtId="164" fontId="26" fillId="0" borderId="3" xfId="0" applyFont="1" applyBorder="1" applyAlignment="1" applyProtection="1">
      <alignment horizontal="left" vertical="center"/>
      <protection locked="0"/>
    </xf>
    <xf numFmtId="164" fontId="26" fillId="0" borderId="1" xfId="0" applyFont="1" applyBorder="1" applyAlignment="1" applyProtection="1">
      <alignment horizontal="left" vertical="center"/>
      <protection locked="0"/>
    </xf>
    <xf numFmtId="1" fontId="28" fillId="4" borderId="12" xfId="0" applyNumberFormat="1" applyFont="1" applyFill="1" applyBorder="1" applyAlignment="1" applyProtection="1">
      <alignment horizontal="left"/>
      <protection locked="0"/>
    </xf>
    <xf numFmtId="1" fontId="28" fillId="4" borderId="13" xfId="0" applyNumberFormat="1" applyFont="1" applyFill="1" applyBorder="1" applyAlignment="1" applyProtection="1">
      <alignment horizontal="left"/>
      <protection locked="0"/>
    </xf>
    <xf numFmtId="1" fontId="28" fillId="4" borderId="14" xfId="0" applyNumberFormat="1" applyFont="1" applyFill="1" applyBorder="1" applyAlignment="1" applyProtection="1">
      <alignment horizontal="left"/>
      <protection locked="0"/>
    </xf>
    <xf numFmtId="164" fontId="26" fillId="0" borderId="2" xfId="0" applyFont="1" applyBorder="1" applyAlignment="1" applyProtection="1">
      <alignment horizontal="left" vertical="center"/>
      <protection locked="0"/>
    </xf>
    <xf numFmtId="0" fontId="43" fillId="0" borderId="3" xfId="0" applyNumberFormat="1" applyFont="1" applyBorder="1" applyAlignment="1" applyProtection="1">
      <alignment horizontal="left" vertical="center"/>
      <protection locked="0"/>
    </xf>
    <xf numFmtId="0" fontId="43" fillId="0" borderId="1" xfId="0" applyNumberFormat="1" applyFont="1" applyBorder="1" applyAlignment="1" applyProtection="1">
      <alignment horizontal="left" vertical="center"/>
      <protection locked="0"/>
    </xf>
    <xf numFmtId="0" fontId="43" fillId="0" borderId="2" xfId="0" applyNumberFormat="1" applyFont="1" applyBorder="1" applyAlignment="1" applyProtection="1">
      <alignment horizontal="left" vertical="center"/>
      <protection locked="0"/>
    </xf>
    <xf numFmtId="164" fontId="4" fillId="5" borderId="3" xfId="0" applyFont="1" applyFill="1" applyBorder="1" applyAlignment="1">
      <alignment horizontal="center" vertical="center"/>
    </xf>
    <xf numFmtId="164" fontId="4" fillId="5" borderId="1" xfId="0" applyFont="1" applyFill="1" applyBorder="1" applyAlignment="1">
      <alignment horizontal="center" vertical="center"/>
    </xf>
    <xf numFmtId="164" fontId="4" fillId="5" borderId="2" xfId="0" applyFont="1" applyFill="1" applyBorder="1" applyAlignment="1">
      <alignment horizontal="center" vertical="center"/>
    </xf>
    <xf numFmtId="164" fontId="4" fillId="0" borderId="1" xfId="0" applyFont="1" applyBorder="1" applyAlignment="1">
      <alignment horizontal="center"/>
    </xf>
    <xf numFmtId="164" fontId="4" fillId="0" borderId="2" xfId="0" applyFont="1" applyBorder="1" applyAlignment="1">
      <alignment horizontal="center"/>
    </xf>
    <xf numFmtId="14" fontId="4" fillId="4" borderId="3" xfId="0" applyNumberFormat="1" applyFont="1" applyFill="1" applyBorder="1" applyAlignment="1" applyProtection="1">
      <alignment horizontal="center"/>
      <protection locked="0"/>
    </xf>
    <xf numFmtId="14" fontId="4" fillId="5" borderId="3" xfId="0" applyNumberFormat="1" applyFont="1" applyFill="1" applyBorder="1" applyAlignment="1">
      <alignment horizontal="right"/>
    </xf>
    <xf numFmtId="14" fontId="5" fillId="5" borderId="2" xfId="0" applyNumberFormat="1" applyFont="1" applyFill="1" applyBorder="1" applyAlignment="1">
      <alignment horizontal="right"/>
    </xf>
    <xf numFmtId="0" fontId="4" fillId="0" borderId="6" xfId="0" applyNumberFormat="1" applyFont="1" applyBorder="1" applyAlignment="1">
      <alignment horizontal="center" vertical="center"/>
    </xf>
    <xf numFmtId="0" fontId="4" fillId="0" borderId="9" xfId="0" applyNumberFormat="1" applyFont="1" applyBorder="1" applyAlignment="1">
      <alignment horizontal="center" vertical="center"/>
    </xf>
    <xf numFmtId="164" fontId="5" fillId="0" borderId="3" xfId="0" applyFont="1" applyBorder="1" applyAlignment="1" applyProtection="1">
      <alignment horizontal="center" vertical="center"/>
      <protection locked="0"/>
    </xf>
    <xf numFmtId="164" fontId="5" fillId="0" borderId="1" xfId="0" applyFont="1" applyBorder="1" applyAlignment="1" applyProtection="1">
      <alignment horizontal="center" vertical="center"/>
      <protection locked="0"/>
    </xf>
    <xf numFmtId="164" fontId="5" fillId="0" borderId="2" xfId="0" applyFont="1" applyBorder="1" applyAlignment="1" applyProtection="1">
      <alignment horizontal="center" vertical="center"/>
      <protection locked="0"/>
    </xf>
    <xf numFmtId="0" fontId="30" fillId="4" borderId="0" xfId="0" applyNumberFormat="1" applyFont="1" applyFill="1" applyAlignment="1">
      <alignment horizontal="center"/>
    </xf>
    <xf numFmtId="164" fontId="5" fillId="4" borderId="3" xfId="0" applyFont="1" applyFill="1" applyBorder="1" applyAlignment="1" applyProtection="1">
      <alignment vertical="top" wrapText="1"/>
      <protection locked="0"/>
    </xf>
    <xf numFmtId="164" fontId="5" fillId="4" borderId="1" xfId="0" applyFont="1" applyFill="1" applyBorder="1" applyAlignment="1" applyProtection="1">
      <alignment vertical="top" wrapText="1"/>
      <protection locked="0"/>
    </xf>
    <xf numFmtId="164" fontId="5" fillId="4" borderId="2" xfId="0" applyFont="1" applyFill="1" applyBorder="1" applyAlignment="1" applyProtection="1">
      <alignment vertical="top" wrapText="1"/>
      <protection locked="0"/>
    </xf>
    <xf numFmtId="0" fontId="36" fillId="6" borderId="3" xfId="0" applyNumberFormat="1" applyFont="1" applyFill="1" applyBorder="1" applyAlignment="1">
      <alignment horizontal="center" vertical="center"/>
    </xf>
    <xf numFmtId="0" fontId="37" fillId="6" borderId="1" xfId="0" applyNumberFormat="1" applyFont="1" applyFill="1" applyBorder="1" applyAlignment="1">
      <alignment horizontal="center" vertical="center"/>
    </xf>
    <xf numFmtId="0" fontId="37" fillId="6" borderId="2" xfId="0" applyNumberFormat="1" applyFont="1" applyFill="1" applyBorder="1" applyAlignment="1">
      <alignment horizontal="center" vertical="center"/>
    </xf>
    <xf numFmtId="0" fontId="5" fillId="0" borderId="26" xfId="0" quotePrefix="1" applyNumberFormat="1" applyFont="1" applyBorder="1" applyAlignment="1">
      <alignment horizontal="center"/>
    </xf>
    <xf numFmtId="0" fontId="5" fillId="0" borderId="27" xfId="0" applyNumberFormat="1" applyFont="1" applyBorder="1" applyAlignment="1">
      <alignment horizontal="center"/>
    </xf>
    <xf numFmtId="0" fontId="18" fillId="5" borderId="3" xfId="0" applyNumberFormat="1" applyFont="1" applyFill="1" applyBorder="1" applyAlignment="1">
      <alignment horizontal="center" vertical="center"/>
    </xf>
    <xf numFmtId="0" fontId="18" fillId="5" borderId="2" xfId="0" applyNumberFormat="1" applyFont="1" applyFill="1" applyBorder="1" applyAlignment="1">
      <alignment horizontal="center" vertical="center"/>
    </xf>
    <xf numFmtId="0" fontId="5" fillId="0" borderId="16" xfId="0" quotePrefix="1" applyNumberFormat="1" applyFont="1" applyBorder="1" applyAlignment="1">
      <alignment horizontal="center"/>
    </xf>
    <xf numFmtId="14" fontId="5" fillId="4" borderId="2" xfId="0" applyNumberFormat="1" applyFont="1" applyFill="1" applyBorder="1" applyAlignment="1" applyProtection="1">
      <protection locked="0"/>
    </xf>
  </cellXfs>
  <cellStyles count="15">
    <cellStyle name="Comma" xfId="1" builtinId="3"/>
    <cellStyle name="Currency" xfId="2" builtinId="4"/>
    <cellStyle name="Followed Hyperlink" xfId="12" builtinId="9" hidden="1"/>
    <cellStyle name="Followed Hyperlink" xfId="10" builtinId="9" hidden="1"/>
    <cellStyle name="Followed Hyperlink" xfId="14" builtinId="9" hidden="1"/>
    <cellStyle name="Hyperlink" xfId="11" builtinId="8" hidden="1"/>
    <cellStyle name="Hyperlink" xfId="9" builtinId="8" hidden="1"/>
    <cellStyle name="Hyperlink" xfId="13" builtinId="8" hidden="1"/>
    <cellStyle name="Normal" xfId="0" builtinId="0"/>
    <cellStyle name="Normal 2" xfId="5" xr:uid="{00000000-0005-0000-0000-000009000000}"/>
    <cellStyle name="Normal 3" xfId="6" xr:uid="{00000000-0005-0000-0000-00000A000000}"/>
    <cellStyle name="Normal 4" xfId="7" xr:uid="{00000000-0005-0000-0000-00000B000000}"/>
    <cellStyle name="Normal_05 F US Quote Sheet (5.11.05)" xfId="3" xr:uid="{00000000-0005-0000-0000-00000C000000}"/>
    <cellStyle name="Normal_Sheet1" xfId="4" xr:uid="{00000000-0005-0000-0000-00000E000000}"/>
    <cellStyle name="Percent 2" xfId="8" xr:uid="{00000000-0005-0000-0000-00000F000000}"/>
  </cellStyles>
  <dxfs count="0"/>
  <tableStyles count="0" defaultTableStyle="TableStyleMedium9" defaultPivotStyle="PivotStyleLight16"/>
  <colors>
    <mruColors>
      <color rgb="FF005077"/>
      <color rgb="FF750030"/>
      <color rgb="FF9BA71C"/>
      <color rgb="FF4B3B4B"/>
      <color rgb="FF006A7F"/>
      <color rgb="FFFFFF99"/>
      <color rgb="FF00FF00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74721</xdr:colOff>
      <xdr:row>0</xdr:row>
      <xdr:rowOff>136878</xdr:rowOff>
    </xdr:from>
    <xdr:to>
      <xdr:col>16</xdr:col>
      <xdr:colOff>269907</xdr:colOff>
      <xdr:row>4</xdr:row>
      <xdr:rowOff>199029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26512" y="136878"/>
          <a:ext cx="2773096" cy="782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indexed="11"/>
    <pageSetUpPr fitToPage="1"/>
  </sheetPr>
  <dimension ref="A1:CI82"/>
  <sheetViews>
    <sheetView showGridLines="0" showZeros="0" tabSelected="1" zoomScale="130" zoomScaleNormal="130" zoomScaleSheetLayoutView="75" zoomScalePageLayoutView="134" workbookViewId="0">
      <selection activeCell="AI32" sqref="AI32"/>
    </sheetView>
  </sheetViews>
  <sheetFormatPr defaultColWidth="11.42578125" defaultRowHeight="12"/>
  <cols>
    <col min="1" max="1" width="22.7109375" style="16" customWidth="1"/>
    <col min="2" max="2" width="4.85546875" style="41" customWidth="1"/>
    <col min="3" max="3" width="5.85546875" style="43" customWidth="1"/>
    <col min="4" max="4" width="5.85546875" style="23" customWidth="1"/>
    <col min="5" max="5" width="0.85546875" style="25" customWidth="1"/>
    <col min="6" max="6" width="7" style="44" customWidth="1"/>
    <col min="7" max="7" width="0.85546875" style="44" customWidth="1"/>
    <col min="8" max="8" width="7.42578125" style="18" customWidth="1"/>
    <col min="9" max="9" width="1.85546875" style="18" customWidth="1"/>
    <col min="10" max="10" width="3" style="18" customWidth="1"/>
    <col min="11" max="11" width="1.85546875" style="18" customWidth="1"/>
    <col min="12" max="12" width="0.85546875" style="18" customWidth="1"/>
    <col min="13" max="14" width="2.85546875" style="18" customWidth="1"/>
    <col min="15" max="15" width="0.85546875" style="18" customWidth="1"/>
    <col min="16" max="17" width="4.28515625" style="18" customWidth="1"/>
    <col min="18" max="18" width="0.85546875" style="18" customWidth="1"/>
    <col min="19" max="20" width="4.28515625" style="18" customWidth="1"/>
    <col min="21" max="21" width="0.85546875" style="18" customWidth="1"/>
    <col min="22" max="23" width="4.42578125" style="18" customWidth="1"/>
    <col min="24" max="24" width="0.85546875" style="18" customWidth="1"/>
    <col min="25" max="25" width="4.42578125" style="18" customWidth="1"/>
    <col min="26" max="26" width="5" style="18" customWidth="1"/>
    <col min="27" max="27" width="0.7109375" style="18" hidden="1" customWidth="1"/>
    <col min="28" max="28" width="4.85546875" style="16" hidden="1" customWidth="1"/>
    <col min="29" max="30" width="2.7109375" style="22" hidden="1" customWidth="1"/>
    <col min="31" max="31" width="4.85546875" style="18" customWidth="1"/>
    <col min="32" max="32" width="3.7109375" style="18" hidden="1" customWidth="1"/>
    <col min="33" max="33" width="11" style="62" hidden="1" customWidth="1"/>
    <col min="34" max="34" width="7.140625" style="18" customWidth="1"/>
    <col min="35" max="35" width="28" style="16" customWidth="1"/>
    <col min="36" max="36" width="11.42578125" style="16" customWidth="1"/>
    <col min="37" max="16384" width="11.42578125" style="16"/>
  </cols>
  <sheetData>
    <row r="1" spans="1:87" ht="14.1" customHeight="1">
      <c r="A1" s="12" t="s">
        <v>0</v>
      </c>
      <c r="B1" s="13"/>
      <c r="C1" s="15"/>
      <c r="D1" s="13"/>
      <c r="E1" s="1"/>
      <c r="F1" s="2"/>
      <c r="G1" s="2"/>
      <c r="H1" s="2"/>
      <c r="I1" s="1"/>
      <c r="J1" s="2"/>
      <c r="K1" s="2"/>
      <c r="L1" s="2"/>
      <c r="M1" s="2"/>
      <c r="N1" s="17"/>
      <c r="O1" s="17"/>
      <c r="P1" s="17"/>
      <c r="Q1" s="66"/>
      <c r="R1" s="17"/>
      <c r="S1" s="17"/>
      <c r="T1" s="66"/>
      <c r="U1" s="66"/>
      <c r="V1" s="66"/>
      <c r="W1" s="66"/>
      <c r="X1" s="19"/>
      <c r="Y1" s="20"/>
      <c r="Z1" s="21"/>
      <c r="AA1" s="21"/>
      <c r="AB1" s="21"/>
      <c r="AC1" s="21"/>
      <c r="AD1" s="21"/>
      <c r="AE1" s="66">
        <v>1</v>
      </c>
      <c r="AF1" s="66"/>
      <c r="AG1" s="67"/>
      <c r="AH1" s="68"/>
      <c r="AI1" s="70"/>
      <c r="AJ1" s="70"/>
      <c r="AK1" s="1"/>
      <c r="AL1" s="5"/>
      <c r="AM1" s="71"/>
      <c r="AN1" s="71"/>
      <c r="AO1" s="71"/>
      <c r="AP1" s="71"/>
      <c r="AQ1" s="71"/>
      <c r="AR1" s="72"/>
      <c r="AS1" s="72"/>
      <c r="AT1" s="72"/>
      <c r="AU1" s="71"/>
      <c r="AV1" s="71"/>
      <c r="AW1" s="71"/>
      <c r="AX1" s="71"/>
      <c r="AY1" s="71"/>
      <c r="AZ1" s="71"/>
      <c r="BA1" s="71"/>
      <c r="BB1" s="71"/>
      <c r="BC1" s="71"/>
      <c r="BD1" s="71"/>
      <c r="BE1" s="71"/>
      <c r="BF1" s="71"/>
      <c r="BG1" s="1"/>
      <c r="BH1" s="1"/>
      <c r="BI1" s="1"/>
      <c r="BJ1" s="1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</row>
    <row r="2" spans="1:87" ht="14.1" customHeight="1">
      <c r="A2" s="24" t="s">
        <v>1</v>
      </c>
      <c r="B2" s="73"/>
      <c r="C2" s="15"/>
      <c r="D2" s="13"/>
      <c r="E2" s="26"/>
      <c r="F2" s="27"/>
      <c r="G2" s="17"/>
      <c r="H2" s="17"/>
      <c r="I2" s="5"/>
      <c r="J2" s="17"/>
      <c r="K2" s="17"/>
      <c r="L2" s="17"/>
      <c r="M2" s="17"/>
      <c r="N2" s="17"/>
      <c r="O2" s="17"/>
      <c r="P2" s="21"/>
      <c r="Q2" s="21"/>
      <c r="R2" s="17"/>
      <c r="S2" s="21"/>
      <c r="T2" s="21"/>
      <c r="U2" s="21"/>
      <c r="V2" s="21"/>
      <c r="W2" s="21"/>
      <c r="X2" s="21"/>
      <c r="Y2" s="1"/>
      <c r="Z2" s="28" t="s">
        <v>2</v>
      </c>
      <c r="AA2" s="21"/>
      <c r="AB2" s="21"/>
      <c r="AC2" s="21"/>
      <c r="AD2" s="21"/>
      <c r="AE2" s="66">
        <v>1</v>
      </c>
      <c r="AF2" s="66"/>
      <c r="AG2" s="67"/>
      <c r="AH2" s="68"/>
      <c r="AI2" s="70"/>
      <c r="AJ2" s="70"/>
      <c r="AK2" s="1"/>
      <c r="AL2" s="5"/>
      <c r="AM2" s="71"/>
      <c r="AN2" s="71"/>
      <c r="AO2" s="71"/>
      <c r="AP2" s="71"/>
      <c r="AQ2" s="71"/>
      <c r="AR2" s="72"/>
      <c r="AS2" s="72"/>
      <c r="AT2" s="72"/>
      <c r="AU2" s="71"/>
      <c r="AV2" s="71"/>
      <c r="AW2" s="71"/>
      <c r="AX2" s="71"/>
      <c r="AY2" s="71"/>
      <c r="AZ2" s="71"/>
      <c r="BA2" s="71"/>
      <c r="BB2" s="71"/>
      <c r="BC2" s="71"/>
      <c r="BD2" s="71"/>
      <c r="BE2" s="71"/>
      <c r="BF2" s="71"/>
      <c r="BG2" s="1"/>
      <c r="BH2" s="1"/>
      <c r="BI2" s="1"/>
      <c r="BJ2" s="1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</row>
    <row r="3" spans="1:87" ht="14.1" customHeight="1">
      <c r="A3" s="24" t="s">
        <v>3</v>
      </c>
      <c r="B3" s="9"/>
      <c r="C3" s="15"/>
      <c r="D3" s="2"/>
      <c r="E3" s="2"/>
      <c r="F3" s="2"/>
      <c r="G3" s="2"/>
      <c r="H3" s="2"/>
      <c r="I3" s="2"/>
      <c r="J3" s="2"/>
      <c r="K3" s="2"/>
      <c r="L3" s="2"/>
      <c r="M3" s="2"/>
      <c r="N3" s="17"/>
      <c r="O3" s="17"/>
      <c r="P3" s="14"/>
      <c r="Q3" s="14"/>
      <c r="R3" s="17"/>
      <c r="S3" s="14"/>
      <c r="T3" s="14"/>
      <c r="U3" s="14"/>
      <c r="V3" s="14"/>
      <c r="W3" s="14"/>
      <c r="X3" s="14"/>
      <c r="Y3" s="1"/>
      <c r="Z3" s="28" t="s">
        <v>4</v>
      </c>
      <c r="AA3" s="29"/>
      <c r="AB3" s="30"/>
      <c r="AC3" s="31"/>
      <c r="AD3" s="21"/>
      <c r="AE3" s="66">
        <v>1</v>
      </c>
      <c r="AF3" s="66"/>
      <c r="AG3" s="67"/>
      <c r="AH3" s="69"/>
      <c r="AI3" s="70"/>
      <c r="AJ3" s="70"/>
      <c r="AK3" s="1"/>
      <c r="AL3" s="5"/>
      <c r="AM3" s="71"/>
      <c r="AN3" s="71"/>
      <c r="AO3" s="71"/>
      <c r="AP3" s="71"/>
      <c r="AQ3" s="71"/>
      <c r="AR3" s="72"/>
      <c r="AS3" s="72"/>
      <c r="AT3" s="72"/>
      <c r="AU3" s="71"/>
      <c r="AV3" s="71"/>
      <c r="AW3" s="71"/>
      <c r="AX3" s="71"/>
      <c r="AY3" s="71"/>
      <c r="AZ3" s="71"/>
      <c r="BA3" s="71"/>
      <c r="BB3" s="71"/>
      <c r="BC3" s="71"/>
      <c r="BD3" s="71"/>
      <c r="BE3" s="71"/>
      <c r="BF3" s="71"/>
      <c r="BG3" s="1"/>
      <c r="BH3" s="1"/>
      <c r="BI3" s="1"/>
      <c r="BJ3" s="1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</row>
    <row r="4" spans="1:87" ht="14.1" customHeight="1">
      <c r="A4" s="24" t="s">
        <v>5</v>
      </c>
      <c r="B4" s="32"/>
      <c r="C4" s="15"/>
      <c r="D4" s="33"/>
      <c r="E4" s="1"/>
      <c r="F4" s="2"/>
      <c r="G4" s="2"/>
      <c r="H4" s="2"/>
      <c r="I4" s="1"/>
      <c r="J4" s="2"/>
      <c r="K4" s="2"/>
      <c r="L4" s="2"/>
      <c r="M4" s="2"/>
      <c r="N4" s="17"/>
      <c r="O4" s="17"/>
      <c r="P4" s="17"/>
      <c r="Q4" s="66"/>
      <c r="R4" s="17"/>
      <c r="S4" s="17"/>
      <c r="T4" s="66"/>
      <c r="U4" s="66"/>
      <c r="V4" s="66"/>
      <c r="W4" s="66"/>
      <c r="X4" s="34"/>
      <c r="Y4" s="1"/>
      <c r="Z4" s="28" t="s">
        <v>6</v>
      </c>
      <c r="AA4" s="29"/>
      <c r="AB4" s="30"/>
      <c r="AC4" s="31"/>
      <c r="AD4" s="21"/>
      <c r="AE4" s="66">
        <v>1</v>
      </c>
      <c r="AF4" s="66"/>
      <c r="AG4" s="67"/>
      <c r="AH4" s="68"/>
      <c r="AI4" s="70"/>
      <c r="AJ4" s="70"/>
      <c r="AK4" s="1"/>
      <c r="AL4" s="5"/>
      <c r="AM4" s="71"/>
      <c r="AN4" s="71"/>
      <c r="AO4" s="71"/>
      <c r="AP4" s="71"/>
      <c r="AQ4" s="71"/>
      <c r="AR4" s="72"/>
      <c r="AS4" s="72"/>
      <c r="AT4" s="72"/>
      <c r="AU4" s="71"/>
      <c r="AV4" s="71"/>
      <c r="AW4" s="71"/>
      <c r="AX4" s="71"/>
      <c r="AY4" s="71"/>
      <c r="AZ4" s="71"/>
      <c r="BA4" s="71"/>
      <c r="BB4" s="71"/>
      <c r="BC4" s="71"/>
      <c r="BD4" s="71"/>
      <c r="BE4" s="71"/>
      <c r="BF4" s="71"/>
      <c r="BG4" s="1"/>
      <c r="BH4" s="1"/>
      <c r="BI4" s="1"/>
      <c r="BJ4" s="1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</row>
    <row r="5" spans="1:87" ht="24" customHeight="1">
      <c r="A5" s="1"/>
      <c r="B5" s="13"/>
      <c r="C5" s="15"/>
      <c r="D5" s="13"/>
      <c r="E5" s="1"/>
      <c r="F5" s="2"/>
      <c r="G5" s="2"/>
      <c r="H5" s="2"/>
      <c r="I5" s="1"/>
      <c r="J5" s="2"/>
      <c r="K5" s="2"/>
      <c r="L5" s="2"/>
      <c r="M5" s="2"/>
      <c r="N5" s="17"/>
      <c r="O5" s="17"/>
      <c r="P5" s="17"/>
      <c r="Q5" s="66"/>
      <c r="R5" s="17"/>
      <c r="S5" s="17"/>
      <c r="T5" s="66"/>
      <c r="U5" s="66"/>
      <c r="V5" s="66"/>
      <c r="W5" s="66"/>
      <c r="X5" s="19"/>
      <c r="Y5" s="1"/>
      <c r="Z5" s="21"/>
      <c r="AA5" s="21"/>
      <c r="AB5" s="21"/>
      <c r="AC5" s="21"/>
      <c r="AD5" s="21"/>
      <c r="AE5" s="66">
        <v>1</v>
      </c>
      <c r="AF5" s="66"/>
      <c r="AG5" s="67"/>
      <c r="AH5" s="68"/>
      <c r="AI5" s="70"/>
      <c r="AJ5" s="70"/>
      <c r="AK5" s="1"/>
      <c r="AL5" s="5"/>
      <c r="AM5" s="71"/>
      <c r="AN5" s="71"/>
      <c r="AO5" s="71"/>
      <c r="AP5" s="71"/>
      <c r="AQ5" s="71"/>
      <c r="AR5" s="72"/>
      <c r="AS5" s="72"/>
      <c r="AT5" s="72"/>
      <c r="AU5" s="71"/>
      <c r="AV5" s="71"/>
      <c r="AW5" s="71"/>
      <c r="AX5" s="71"/>
      <c r="AY5" s="71"/>
      <c r="AZ5" s="71"/>
      <c r="BA5" s="71"/>
      <c r="BB5" s="71"/>
      <c r="BC5" s="71"/>
      <c r="BD5" s="71"/>
      <c r="BE5" s="71"/>
      <c r="BF5" s="71"/>
      <c r="BG5" s="1"/>
      <c r="BH5" s="1"/>
      <c r="BI5" s="1"/>
      <c r="BJ5" s="1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</row>
    <row r="6" spans="1:87" s="35" customFormat="1" ht="15" customHeight="1">
      <c r="A6" s="222" t="s">
        <v>7</v>
      </c>
      <c r="B6" s="223"/>
      <c r="C6" s="223"/>
      <c r="D6" s="223"/>
      <c r="E6" s="223"/>
      <c r="F6" s="223"/>
      <c r="G6" s="223"/>
      <c r="H6" s="223"/>
      <c r="I6" s="223"/>
      <c r="J6" s="223"/>
      <c r="K6" s="223"/>
      <c r="L6" s="223"/>
      <c r="M6" s="223"/>
      <c r="N6" s="223"/>
      <c r="O6" s="223"/>
      <c r="P6" s="223"/>
      <c r="Q6" s="223"/>
      <c r="R6" s="223"/>
      <c r="S6" s="223"/>
      <c r="T6" s="223"/>
      <c r="U6" s="223"/>
      <c r="V6" s="223"/>
      <c r="W6" s="223"/>
      <c r="X6" s="223"/>
      <c r="Y6" s="223"/>
      <c r="Z6" s="224"/>
      <c r="AA6" s="74"/>
      <c r="AB6" s="21"/>
      <c r="AC6" s="21"/>
      <c r="AD6" s="21"/>
      <c r="AE6" s="75">
        <v>1</v>
      </c>
      <c r="AF6" s="75"/>
      <c r="AG6" s="76"/>
      <c r="AH6" s="75"/>
      <c r="AI6" s="77"/>
      <c r="AJ6" s="78"/>
      <c r="AK6" s="78"/>
      <c r="AL6" s="78"/>
      <c r="AM6" s="78"/>
      <c r="AN6" s="78"/>
      <c r="AO6" s="78"/>
      <c r="AP6" s="78"/>
      <c r="AQ6" s="78"/>
      <c r="AR6" s="78"/>
      <c r="AS6" s="78"/>
      <c r="AT6" s="78"/>
      <c r="AU6" s="78"/>
      <c r="AV6" s="78"/>
      <c r="AW6" s="78"/>
      <c r="AX6" s="78"/>
      <c r="AY6" s="78"/>
      <c r="AZ6" s="78"/>
      <c r="BA6" s="78"/>
      <c r="BB6" s="78"/>
      <c r="BC6" s="78"/>
      <c r="BD6" s="78"/>
      <c r="BE6" s="78"/>
      <c r="BF6" s="78"/>
      <c r="BG6" s="78"/>
      <c r="BH6" s="78"/>
      <c r="BI6" s="78"/>
      <c r="BJ6" s="78"/>
      <c r="BK6" s="78"/>
      <c r="BL6" s="78"/>
      <c r="BM6" s="78"/>
      <c r="BN6" s="78"/>
      <c r="BO6" s="78"/>
      <c r="BP6" s="78"/>
      <c r="BQ6" s="78"/>
      <c r="BR6" s="78"/>
      <c r="BS6" s="78"/>
      <c r="BT6" s="78"/>
      <c r="BU6" s="78"/>
      <c r="BV6" s="78"/>
      <c r="BW6" s="78"/>
      <c r="BX6" s="78"/>
      <c r="BY6" s="78"/>
      <c r="BZ6" s="78"/>
      <c r="CA6" s="78"/>
      <c r="CB6" s="78"/>
      <c r="CC6" s="78"/>
      <c r="CD6" s="78"/>
      <c r="CE6" s="78"/>
      <c r="CF6" s="78"/>
      <c r="CG6" s="78"/>
      <c r="CH6" s="78"/>
      <c r="CI6" s="78"/>
    </row>
    <row r="7" spans="1:87" ht="15" customHeight="1">
      <c r="A7" s="119" t="s">
        <v>8</v>
      </c>
      <c r="B7" s="36"/>
      <c r="C7" s="37"/>
      <c r="D7" s="37"/>
      <c r="E7" s="37"/>
      <c r="F7" s="1"/>
      <c r="G7" s="38"/>
      <c r="H7" s="1"/>
      <c r="I7" s="39"/>
      <c r="J7" s="79"/>
      <c r="K7" s="38" t="s">
        <v>9</v>
      </c>
      <c r="L7" s="80"/>
      <c r="M7" s="37"/>
      <c r="N7" s="37"/>
      <c r="O7" s="37"/>
      <c r="P7" s="37"/>
      <c r="Q7" s="66"/>
      <c r="R7" s="37"/>
      <c r="S7" s="37"/>
      <c r="T7" s="66"/>
      <c r="U7" s="66"/>
      <c r="V7" s="34"/>
      <c r="W7" s="20"/>
      <c r="X7" s="21"/>
      <c r="Y7" s="21"/>
      <c r="Z7" s="21"/>
      <c r="AA7" s="21"/>
      <c r="AB7" s="21"/>
      <c r="AC7" s="21"/>
      <c r="AD7" s="21"/>
      <c r="AE7" s="66">
        <v>1</v>
      </c>
      <c r="AF7" s="66"/>
      <c r="AG7" s="67"/>
      <c r="AH7" s="66"/>
      <c r="AI7" s="68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</row>
    <row r="8" spans="1:87" ht="15" customHeight="1">
      <c r="A8" s="118" t="s">
        <v>10</v>
      </c>
      <c r="B8" s="236"/>
      <c r="C8" s="237"/>
      <c r="D8" s="237"/>
      <c r="E8" s="237"/>
      <c r="F8" s="237"/>
      <c r="G8" s="237"/>
      <c r="H8" s="237"/>
      <c r="I8" s="238"/>
      <c r="J8" s="120"/>
      <c r="K8" s="120"/>
      <c r="L8" s="121"/>
      <c r="M8" s="121"/>
      <c r="N8" s="120"/>
      <c r="O8" s="118" t="s">
        <v>10</v>
      </c>
      <c r="P8" s="230"/>
      <c r="Q8" s="231"/>
      <c r="R8" s="231"/>
      <c r="S8" s="231"/>
      <c r="T8" s="231"/>
      <c r="U8" s="231"/>
      <c r="V8" s="231"/>
      <c r="W8" s="231"/>
      <c r="X8" s="231"/>
      <c r="Y8" s="231"/>
      <c r="Z8" s="235"/>
      <c r="AA8" s="80"/>
      <c r="AB8" s="21"/>
      <c r="AC8" s="21"/>
      <c r="AD8" s="21"/>
      <c r="AE8" s="66">
        <v>1</v>
      </c>
      <c r="AF8" s="66"/>
      <c r="AG8" s="67"/>
      <c r="AH8" s="66"/>
      <c r="AI8" s="68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</row>
    <row r="9" spans="1:87" ht="15" customHeight="1">
      <c r="A9" s="118" t="s">
        <v>11</v>
      </c>
      <c r="B9" s="195"/>
      <c r="C9" s="196"/>
      <c r="D9" s="196"/>
      <c r="E9" s="196"/>
      <c r="F9" s="196"/>
      <c r="G9" s="196"/>
      <c r="H9" s="196"/>
      <c r="I9" s="197"/>
      <c r="J9" s="120"/>
      <c r="K9" s="120"/>
      <c r="L9" s="121"/>
      <c r="M9" s="121"/>
      <c r="N9" s="120"/>
      <c r="O9" s="118" t="s">
        <v>11</v>
      </c>
      <c r="P9" s="230"/>
      <c r="Q9" s="231"/>
      <c r="R9" s="231"/>
      <c r="S9" s="231"/>
      <c r="T9" s="231"/>
      <c r="U9" s="231"/>
      <c r="V9" s="231"/>
      <c r="W9" s="231"/>
      <c r="X9" s="231"/>
      <c r="Y9" s="231"/>
      <c r="Z9" s="235"/>
      <c r="AA9" s="80"/>
      <c r="AB9" s="21"/>
      <c r="AC9" s="21"/>
      <c r="AD9" s="21"/>
      <c r="AE9" s="66">
        <v>1</v>
      </c>
      <c r="AF9" s="66"/>
      <c r="AG9" s="67"/>
      <c r="AH9" s="66"/>
      <c r="AI9" s="68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</row>
    <row r="10" spans="1:87" ht="15" customHeight="1">
      <c r="A10" s="118" t="s">
        <v>12</v>
      </c>
      <c r="B10" s="195"/>
      <c r="C10" s="196"/>
      <c r="D10" s="196"/>
      <c r="E10" s="196"/>
      <c r="F10" s="196"/>
      <c r="G10" s="196"/>
      <c r="H10" s="196"/>
      <c r="I10" s="197"/>
      <c r="J10" s="120"/>
      <c r="K10" s="120"/>
      <c r="L10" s="121"/>
      <c r="M10" s="121"/>
      <c r="N10" s="120"/>
      <c r="O10" s="118" t="s">
        <v>12</v>
      </c>
      <c r="P10" s="230"/>
      <c r="Q10" s="231"/>
      <c r="R10" s="231"/>
      <c r="S10" s="231"/>
      <c r="T10" s="231"/>
      <c r="U10" s="231"/>
      <c r="V10" s="231"/>
      <c r="W10" s="231"/>
      <c r="X10" s="231"/>
      <c r="Y10" s="231"/>
      <c r="Z10" s="235"/>
      <c r="AA10" s="80"/>
      <c r="AB10" s="21"/>
      <c r="AC10" s="21"/>
      <c r="AD10" s="21"/>
      <c r="AE10" s="66">
        <v>1</v>
      </c>
      <c r="AF10" s="66"/>
      <c r="AG10" s="67"/>
      <c r="AH10" s="66"/>
      <c r="AI10" s="68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</row>
    <row r="11" spans="1:87" ht="15" customHeight="1">
      <c r="A11" s="118" t="s">
        <v>13</v>
      </c>
      <c r="B11" s="195"/>
      <c r="C11" s="196"/>
      <c r="D11" s="117" t="s">
        <v>14</v>
      </c>
      <c r="E11" s="196"/>
      <c r="F11" s="196"/>
      <c r="G11" s="196"/>
      <c r="H11" s="196"/>
      <c r="I11" s="197"/>
      <c r="J11" s="120"/>
      <c r="K11" s="120"/>
      <c r="L11" s="121"/>
      <c r="M11" s="121"/>
      <c r="N11" s="120"/>
      <c r="O11" s="118" t="s">
        <v>13</v>
      </c>
      <c r="P11" s="230"/>
      <c r="Q11" s="231"/>
      <c r="R11" s="231"/>
      <c r="S11" s="231"/>
      <c r="T11" s="231"/>
      <c r="U11" s="231"/>
      <c r="V11" s="40" t="s">
        <v>15</v>
      </c>
      <c r="W11" s="196"/>
      <c r="X11" s="196"/>
      <c r="Y11" s="196"/>
      <c r="Z11" s="197"/>
      <c r="AA11" s="81"/>
      <c r="AB11" s="21"/>
      <c r="AC11" s="21"/>
      <c r="AD11" s="21"/>
      <c r="AE11" s="66">
        <v>1</v>
      </c>
      <c r="AF11" s="66"/>
      <c r="AG11" s="67"/>
      <c r="AH11" s="66"/>
      <c r="AI11" s="68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</row>
    <row r="12" spans="1:87" ht="15" customHeight="1">
      <c r="A12" s="118" t="s">
        <v>16</v>
      </c>
      <c r="B12" s="195"/>
      <c r="C12" s="196"/>
      <c r="D12" s="196"/>
      <c r="E12" s="196"/>
      <c r="F12" s="196"/>
      <c r="G12" s="196"/>
      <c r="H12" s="196"/>
      <c r="I12" s="197"/>
      <c r="J12" s="120"/>
      <c r="K12" s="120"/>
      <c r="L12" s="121"/>
      <c r="M12" s="121"/>
      <c r="N12" s="120"/>
      <c r="O12" s="118" t="s">
        <v>16</v>
      </c>
      <c r="P12" s="230"/>
      <c r="Q12" s="231"/>
      <c r="R12" s="231"/>
      <c r="S12" s="231"/>
      <c r="T12" s="231"/>
      <c r="U12" s="231"/>
      <c r="V12" s="231"/>
      <c r="W12" s="231"/>
      <c r="X12" s="231"/>
      <c r="Y12" s="231"/>
      <c r="Z12" s="235"/>
      <c r="AA12" s="80"/>
      <c r="AB12" s="21"/>
      <c r="AC12" s="21"/>
      <c r="AD12" s="21"/>
      <c r="AE12" s="66">
        <v>1</v>
      </c>
      <c r="AF12" s="66"/>
      <c r="AG12" s="67"/>
      <c r="AH12" s="66"/>
      <c r="AI12" s="68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</row>
    <row r="13" spans="1:87" ht="15" customHeight="1">
      <c r="A13" s="118" t="s">
        <v>17</v>
      </c>
      <c r="B13" s="195"/>
      <c r="C13" s="196"/>
      <c r="D13" s="196"/>
      <c r="E13" s="196"/>
      <c r="F13" s="196"/>
      <c r="G13" s="196"/>
      <c r="H13" s="196"/>
      <c r="I13" s="197"/>
      <c r="J13" s="120"/>
      <c r="K13" s="120"/>
      <c r="L13" s="121"/>
      <c r="M13" s="121"/>
      <c r="N13" s="120"/>
      <c r="O13" s="118" t="s">
        <v>17</v>
      </c>
      <c r="P13" s="230"/>
      <c r="Q13" s="231"/>
      <c r="R13" s="231"/>
      <c r="S13" s="231"/>
      <c r="T13" s="231"/>
      <c r="U13" s="231"/>
      <c r="V13" s="231"/>
      <c r="W13" s="231"/>
      <c r="X13" s="231"/>
      <c r="Y13" s="231"/>
      <c r="Z13" s="235"/>
      <c r="AA13" s="80"/>
      <c r="AB13" s="21"/>
      <c r="AC13" s="21"/>
      <c r="AD13" s="21"/>
      <c r="AE13" s="66">
        <v>1</v>
      </c>
      <c r="AF13" s="66"/>
      <c r="AG13" s="67"/>
      <c r="AH13" s="66"/>
      <c r="AI13" s="68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</row>
    <row r="14" spans="1:87" ht="15" customHeight="1">
      <c r="A14" s="118" t="s">
        <v>18</v>
      </c>
      <c r="B14" s="195"/>
      <c r="C14" s="196"/>
      <c r="D14" s="196"/>
      <c r="E14" s="196"/>
      <c r="F14" s="196"/>
      <c r="G14" s="196"/>
      <c r="H14" s="196"/>
      <c r="I14" s="197"/>
      <c r="J14" s="120"/>
      <c r="K14" s="120"/>
      <c r="L14" s="121"/>
      <c r="M14" s="121"/>
      <c r="N14" s="120"/>
      <c r="O14" s="118" t="s">
        <v>18</v>
      </c>
      <c r="P14" s="230"/>
      <c r="Q14" s="231"/>
      <c r="R14" s="231"/>
      <c r="S14" s="231"/>
      <c r="T14" s="231"/>
      <c r="U14" s="231"/>
      <c r="V14" s="231"/>
      <c r="W14" s="231"/>
      <c r="X14" s="231"/>
      <c r="Y14" s="231"/>
      <c r="Z14" s="235"/>
      <c r="AA14" s="80"/>
      <c r="AB14" s="21"/>
      <c r="AC14" s="21"/>
      <c r="AD14" s="21"/>
      <c r="AE14" s="66">
        <v>1</v>
      </c>
      <c r="AF14" s="66"/>
      <c r="AG14" s="67"/>
      <c r="AH14" s="66"/>
      <c r="AI14" s="68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</row>
    <row r="15" spans="1:87" ht="15" customHeight="1">
      <c r="A15" s="118" t="s">
        <v>19</v>
      </c>
      <c r="B15" s="195"/>
      <c r="C15" s="196"/>
      <c r="D15" s="196"/>
      <c r="E15" s="196"/>
      <c r="F15" s="196"/>
      <c r="G15" s="196"/>
      <c r="H15" s="196"/>
      <c r="I15" s="197"/>
      <c r="J15" s="120"/>
      <c r="K15" s="120"/>
      <c r="L15" s="121"/>
      <c r="M15" s="121"/>
      <c r="N15" s="120"/>
      <c r="O15" s="118" t="s">
        <v>19</v>
      </c>
      <c r="P15" s="230"/>
      <c r="Q15" s="231"/>
      <c r="R15" s="231"/>
      <c r="S15" s="231"/>
      <c r="T15" s="231"/>
      <c r="U15" s="231"/>
      <c r="V15" s="231"/>
      <c r="W15" s="231"/>
      <c r="X15" s="231"/>
      <c r="Y15" s="231"/>
      <c r="Z15" s="235"/>
      <c r="AA15" s="80"/>
      <c r="AB15" s="21"/>
      <c r="AC15" s="21"/>
      <c r="AD15" s="21"/>
      <c r="AE15" s="66">
        <v>1</v>
      </c>
      <c r="AF15" s="66"/>
      <c r="AG15" s="67"/>
      <c r="AH15" s="66"/>
      <c r="AI15" s="68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</row>
    <row r="16" spans="1:87" ht="9.75" customHeight="1">
      <c r="A16" s="1"/>
      <c r="C16" s="26"/>
      <c r="D16" s="27"/>
      <c r="E16" s="17"/>
      <c r="F16" s="17"/>
      <c r="G16" s="5"/>
      <c r="H16" s="17"/>
      <c r="I16" s="17"/>
      <c r="J16" s="17"/>
      <c r="K16" s="17"/>
      <c r="L16" s="17"/>
      <c r="M16" s="17"/>
      <c r="N16" s="17"/>
      <c r="O16" s="66"/>
      <c r="P16" s="66"/>
      <c r="Q16" s="66"/>
      <c r="R16" s="66"/>
      <c r="S16" s="66"/>
      <c r="T16" s="66"/>
      <c r="U16" s="66"/>
      <c r="V16" s="34"/>
      <c r="W16" s="20"/>
      <c r="X16" s="21"/>
      <c r="Y16" s="21"/>
      <c r="Z16" s="21"/>
      <c r="AA16" s="21"/>
      <c r="AB16" s="21"/>
      <c r="AC16" s="21"/>
      <c r="AD16" s="21"/>
      <c r="AE16" s="66">
        <v>1</v>
      </c>
      <c r="AF16" s="66"/>
      <c r="AG16" s="67"/>
      <c r="AH16" s="66"/>
      <c r="AI16" s="68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</row>
    <row r="17" spans="1:35" ht="15" customHeight="1">
      <c r="A17" s="63" t="s">
        <v>20</v>
      </c>
      <c r="B17" s="114" t="s">
        <v>21</v>
      </c>
      <c r="C17" s="64" t="s">
        <v>22</v>
      </c>
      <c r="D17" s="64" t="s">
        <v>23</v>
      </c>
      <c r="E17" s="65"/>
      <c r="F17" s="140" t="s">
        <v>24</v>
      </c>
      <c r="G17" s="239" t="s">
        <v>25</v>
      </c>
      <c r="H17" s="240"/>
      <c r="I17" s="241"/>
      <c r="J17" s="210" t="s">
        <v>26</v>
      </c>
      <c r="K17" s="211"/>
      <c r="L17" s="211"/>
      <c r="M17" s="212"/>
      <c r="N17" s="213"/>
      <c r="O17" s="213"/>
      <c r="P17" s="213"/>
      <c r="Q17" s="213"/>
      <c r="R17" s="213"/>
      <c r="S17" s="213"/>
      <c r="T17" s="213"/>
      <c r="U17" s="213"/>
      <c r="V17" s="213"/>
      <c r="W17" s="213"/>
      <c r="X17" s="213"/>
      <c r="Y17" s="213"/>
      <c r="Z17" s="214"/>
      <c r="AA17" s="82"/>
      <c r="AB17" s="21"/>
      <c r="AC17" s="21"/>
      <c r="AD17" s="21"/>
      <c r="AE17" s="66">
        <v>1</v>
      </c>
      <c r="AF17" s="66"/>
      <c r="AG17" s="3" t="s">
        <v>27</v>
      </c>
      <c r="AH17" s="66"/>
      <c r="AI17" s="68"/>
    </row>
    <row r="18" spans="1:35" ht="15" customHeight="1">
      <c r="A18" s="83"/>
      <c r="B18" s="115" t="s">
        <v>28</v>
      </c>
      <c r="C18" s="122" t="s">
        <v>29</v>
      </c>
      <c r="D18" s="42" t="s">
        <v>30</v>
      </c>
      <c r="E18" s="249"/>
      <c r="F18" s="251"/>
      <c r="G18" s="249"/>
      <c r="H18" s="250"/>
      <c r="I18" s="251"/>
      <c r="J18" s="232">
        <v>1</v>
      </c>
      <c r="K18" s="233"/>
      <c r="L18" s="233"/>
      <c r="M18" s="233"/>
      <c r="N18" s="233"/>
      <c r="O18" s="233"/>
      <c r="P18" s="233"/>
      <c r="Q18" s="233"/>
      <c r="R18" s="233"/>
      <c r="S18" s="233"/>
      <c r="T18" s="233"/>
      <c r="U18" s="233"/>
      <c r="V18" s="233"/>
      <c r="W18" s="233"/>
      <c r="X18" s="233"/>
      <c r="Y18" s="233"/>
      <c r="Z18" s="234"/>
      <c r="AA18" s="84"/>
      <c r="AB18" s="21"/>
      <c r="AC18" s="21"/>
      <c r="AD18" s="21"/>
      <c r="AE18" s="66">
        <v>1</v>
      </c>
      <c r="AF18" s="66"/>
      <c r="AG18" s="3" t="s">
        <v>31</v>
      </c>
      <c r="AH18" s="66"/>
      <c r="AI18" s="68"/>
    </row>
    <row r="19" spans="1:35" ht="12" customHeight="1">
      <c r="A19" s="45"/>
      <c r="C19" s="187" t="s">
        <v>32</v>
      </c>
      <c r="D19" s="188"/>
      <c r="E19" s="188"/>
      <c r="F19" s="188"/>
      <c r="G19" s="188"/>
      <c r="H19" s="188"/>
      <c r="I19" s="188"/>
      <c r="J19" s="188"/>
      <c r="K19" s="188"/>
      <c r="L19" s="188"/>
      <c r="M19" s="188"/>
      <c r="N19" s="66"/>
      <c r="O19" s="66"/>
      <c r="P19" s="66"/>
      <c r="Q19" s="116"/>
      <c r="R19" s="116"/>
      <c r="S19" s="217" t="s">
        <v>33</v>
      </c>
      <c r="T19" s="217"/>
      <c r="U19" s="217"/>
      <c r="V19" s="217"/>
      <c r="W19" s="217"/>
      <c r="X19" s="217"/>
      <c r="Y19" s="217"/>
      <c r="Z19" s="217"/>
      <c r="AA19" s="66"/>
      <c r="AB19" s="1"/>
      <c r="AC19" s="4"/>
      <c r="AD19" s="4"/>
      <c r="AE19" s="66">
        <v>1</v>
      </c>
      <c r="AF19" s="66"/>
      <c r="AG19" s="67"/>
      <c r="AH19" s="66"/>
      <c r="AI19" s="1"/>
    </row>
    <row r="20" spans="1:35" ht="12.75" customHeight="1">
      <c r="A20" s="215"/>
      <c r="B20" s="215"/>
      <c r="C20" s="189" t="s">
        <v>34</v>
      </c>
      <c r="D20" s="189"/>
      <c r="E20" s="189"/>
      <c r="F20" s="189"/>
      <c r="G20" s="189"/>
      <c r="H20" s="189"/>
      <c r="I20" s="189"/>
      <c r="J20" s="189"/>
      <c r="K20" s="189"/>
      <c r="L20" s="189"/>
      <c r="M20" s="189"/>
      <c r="N20" s="252" t="s">
        <v>35</v>
      </c>
      <c r="O20" s="252"/>
      <c r="P20" s="252"/>
      <c r="Q20" s="252"/>
      <c r="R20" s="252"/>
      <c r="S20" s="218" t="s">
        <v>36</v>
      </c>
      <c r="T20" s="218"/>
      <c r="U20" s="218"/>
      <c r="V20" s="218"/>
      <c r="W20" s="218"/>
      <c r="X20" s="218"/>
      <c r="Y20" s="218"/>
      <c r="Z20" s="218"/>
      <c r="AA20" s="66"/>
      <c r="AB20" s="1"/>
      <c r="AC20" s="4"/>
      <c r="AD20" s="4"/>
      <c r="AE20" s="66">
        <v>1</v>
      </c>
      <c r="AF20" s="66"/>
      <c r="AG20" s="67"/>
      <c r="AH20" s="66"/>
      <c r="AI20" s="1"/>
    </row>
    <row r="21" spans="1:35" ht="12.75" customHeight="1">
      <c r="A21" s="216"/>
      <c r="B21" s="216"/>
      <c r="C21" s="190" t="s">
        <v>37</v>
      </c>
      <c r="D21" s="190"/>
      <c r="E21" s="190"/>
      <c r="F21" s="190"/>
      <c r="G21" s="190"/>
      <c r="H21" s="190"/>
      <c r="I21" s="190"/>
      <c r="J21" s="190"/>
      <c r="K21" s="190"/>
      <c r="L21" s="190"/>
      <c r="M21" s="190"/>
      <c r="N21" s="45"/>
      <c r="O21" s="86"/>
      <c r="P21" s="245" t="s">
        <v>38</v>
      </c>
      <c r="Q21" s="246"/>
      <c r="R21" s="86"/>
      <c r="S21" s="244"/>
      <c r="T21" s="264"/>
      <c r="U21" s="87"/>
      <c r="V21" s="244"/>
      <c r="W21" s="264"/>
      <c r="X21" s="87"/>
      <c r="Y21" s="244"/>
      <c r="Z21" s="264"/>
      <c r="AA21" s="88"/>
      <c r="AB21" s="242"/>
      <c r="AC21" s="243"/>
      <c r="AD21" s="46"/>
      <c r="AE21" s="66">
        <v>1</v>
      </c>
      <c r="AF21" s="66"/>
      <c r="AG21" s="67" t="s">
        <v>39</v>
      </c>
      <c r="AH21" s="66"/>
      <c r="AI21" s="68"/>
    </row>
    <row r="22" spans="1:35" ht="12.75" customHeight="1">
      <c r="A22" s="185"/>
      <c r="B22" s="186"/>
      <c r="C22" s="191" t="s">
        <v>40</v>
      </c>
      <c r="D22" s="192"/>
      <c r="E22" s="9"/>
      <c r="F22" s="89"/>
      <c r="G22" s="10"/>
      <c r="H22" s="90"/>
      <c r="I22" s="91"/>
      <c r="J22" s="91"/>
      <c r="K22" s="175"/>
      <c r="L22" s="92"/>
      <c r="M22" s="247"/>
      <c r="N22" s="248"/>
      <c r="O22" s="66"/>
      <c r="P22" s="198" t="s">
        <v>41</v>
      </c>
      <c r="Q22" s="199"/>
      <c r="R22" s="66"/>
      <c r="S22" s="11" t="s">
        <v>42</v>
      </c>
      <c r="T22" s="93" t="s">
        <v>42</v>
      </c>
      <c r="U22" s="66"/>
      <c r="V22" s="11" t="s">
        <v>42</v>
      </c>
      <c r="W22" s="93" t="s">
        <v>42</v>
      </c>
      <c r="X22" s="66"/>
      <c r="Y22" s="11" t="s">
        <v>42</v>
      </c>
      <c r="Z22" s="93" t="s">
        <v>42</v>
      </c>
      <c r="AA22" s="88"/>
      <c r="AB22" s="94"/>
      <c r="AC22" s="95"/>
      <c r="AD22" s="96"/>
      <c r="AE22" s="66">
        <v>1</v>
      </c>
      <c r="AF22" s="66"/>
      <c r="AG22" s="1"/>
      <c r="AH22" s="66"/>
      <c r="AI22" s="1"/>
    </row>
    <row r="23" spans="1:35" ht="12" customHeight="1">
      <c r="A23" s="220" t="s">
        <v>43</v>
      </c>
      <c r="B23" s="221"/>
      <c r="C23" s="193"/>
      <c r="D23" s="194"/>
      <c r="E23" s="9"/>
      <c r="F23" s="97" t="s">
        <v>44</v>
      </c>
      <c r="G23" s="10"/>
      <c r="H23" s="200" t="s">
        <v>45</v>
      </c>
      <c r="I23" s="225"/>
      <c r="J23" s="225"/>
      <c r="K23" s="225"/>
      <c r="L23" s="98"/>
      <c r="M23" s="200" t="s">
        <v>46</v>
      </c>
      <c r="N23" s="201"/>
      <c r="O23" s="66"/>
      <c r="P23" s="200" t="s">
        <v>47</v>
      </c>
      <c r="Q23" s="201"/>
      <c r="R23" s="66"/>
      <c r="S23" s="139" t="s">
        <v>47</v>
      </c>
      <c r="T23" s="99" t="s">
        <v>48</v>
      </c>
      <c r="U23" s="66"/>
      <c r="V23" s="139" t="s">
        <v>47</v>
      </c>
      <c r="W23" s="99" t="s">
        <v>48</v>
      </c>
      <c r="X23" s="66"/>
      <c r="Y23" s="139" t="s">
        <v>47</v>
      </c>
      <c r="Z23" s="99" t="s">
        <v>48</v>
      </c>
      <c r="AA23" s="88"/>
      <c r="AB23" s="100"/>
      <c r="AC23" s="101"/>
      <c r="AD23" s="66"/>
      <c r="AE23" s="66">
        <v>1</v>
      </c>
      <c r="AF23" s="66"/>
      <c r="AG23" s="1"/>
      <c r="AH23" s="66"/>
      <c r="AI23" s="1"/>
    </row>
    <row r="24" spans="1:35" ht="5.25" customHeight="1">
      <c r="A24" s="1"/>
      <c r="C24" s="85"/>
      <c r="D24" s="5"/>
      <c r="E24" s="3"/>
      <c r="F24" s="6"/>
      <c r="G24" s="5"/>
      <c r="H24" s="5"/>
      <c r="I24" s="5"/>
      <c r="J24" s="5"/>
      <c r="K24" s="66"/>
      <c r="L24" s="66"/>
      <c r="M24" s="66"/>
      <c r="N24" s="66"/>
      <c r="O24" s="66"/>
      <c r="P24" s="66"/>
      <c r="Q24" s="66"/>
      <c r="R24" s="66"/>
      <c r="S24" s="66"/>
      <c r="T24" s="66"/>
      <c r="U24" s="66"/>
      <c r="V24" s="66"/>
      <c r="W24" s="66"/>
      <c r="X24" s="66"/>
      <c r="Y24" s="66"/>
      <c r="Z24" s="66"/>
      <c r="AA24" s="66"/>
      <c r="AB24" s="1"/>
      <c r="AC24" s="4"/>
      <c r="AD24" s="4"/>
      <c r="AE24" s="66">
        <v>1</v>
      </c>
      <c r="AF24" s="66"/>
      <c r="AG24" s="1"/>
      <c r="AH24" s="66"/>
      <c r="AI24" s="1"/>
    </row>
    <row r="25" spans="1:35" ht="12.75">
      <c r="A25" s="123" t="s">
        <v>49</v>
      </c>
      <c r="B25" s="124"/>
      <c r="C25" s="138" t="s">
        <v>50</v>
      </c>
      <c r="D25" s="125"/>
      <c r="E25" s="126"/>
      <c r="F25" s="126"/>
      <c r="G25" s="126"/>
      <c r="H25" s="126"/>
      <c r="I25" s="126"/>
      <c r="J25" s="126"/>
      <c r="K25" s="127"/>
      <c r="L25" s="127"/>
      <c r="M25" s="128"/>
      <c r="N25" s="228" t="s">
        <v>51</v>
      </c>
      <c r="O25" s="228"/>
      <c r="P25" s="228"/>
      <c r="Q25" s="228"/>
      <c r="R25" s="228"/>
      <c r="S25" s="228"/>
      <c r="T25" s="228"/>
      <c r="U25" s="228"/>
      <c r="V25" s="228"/>
      <c r="W25" s="228"/>
      <c r="X25" s="228"/>
      <c r="Y25" s="228"/>
      <c r="Z25" s="229"/>
      <c r="AA25" s="102"/>
      <c r="AB25" s="47"/>
      <c r="AC25" s="48"/>
      <c r="AD25" s="49"/>
      <c r="AE25" s="5">
        <f>SUM(AE32:AE65)</f>
        <v>0</v>
      </c>
      <c r="AF25" s="66"/>
      <c r="AG25" s="1"/>
      <c r="AH25" s="66"/>
      <c r="AI25" s="1"/>
    </row>
    <row r="26" spans="1:35" ht="3" customHeight="1">
      <c r="A26" s="142"/>
      <c r="B26" s="143"/>
      <c r="C26" s="144"/>
      <c r="D26" s="145"/>
      <c r="E26" s="146"/>
      <c r="F26" s="146"/>
      <c r="G26" s="146"/>
      <c r="H26" s="146"/>
      <c r="I26" s="146"/>
      <c r="J26" s="146"/>
      <c r="K26" s="112"/>
      <c r="L26" s="112"/>
      <c r="M26" s="147"/>
      <c r="N26" s="148"/>
      <c r="O26" s="148"/>
      <c r="P26" s="148"/>
      <c r="Q26" s="148"/>
      <c r="R26" s="148"/>
      <c r="S26" s="148"/>
      <c r="T26" s="148"/>
      <c r="U26" s="148"/>
      <c r="V26" s="148"/>
      <c r="W26" s="148"/>
      <c r="X26" s="148"/>
      <c r="Y26" s="148"/>
      <c r="Z26" s="149"/>
      <c r="AA26" s="112"/>
      <c r="AB26" s="150"/>
      <c r="AC26" s="151"/>
      <c r="AD26" s="49"/>
      <c r="AE26" s="5"/>
      <c r="AF26" s="66"/>
      <c r="AG26" s="1"/>
      <c r="AH26" s="66"/>
      <c r="AI26" s="1"/>
    </row>
    <row r="27" spans="1:35" ht="12" customHeight="1">
      <c r="A27" s="183" t="s">
        <v>52</v>
      </c>
      <c r="B27" s="184"/>
      <c r="C27" s="179">
        <v>2.2200000000000002</v>
      </c>
      <c r="D27" s="180"/>
      <c r="E27" s="7"/>
      <c r="F27" s="109">
        <v>4874144</v>
      </c>
      <c r="G27" s="104"/>
      <c r="H27" s="202" t="s">
        <v>53</v>
      </c>
      <c r="I27" s="203"/>
      <c r="J27" s="203"/>
      <c r="K27" s="203"/>
      <c r="L27" s="105"/>
      <c r="M27" s="206" t="s">
        <v>54</v>
      </c>
      <c r="N27" s="207"/>
      <c r="O27" s="96"/>
      <c r="P27" s="177"/>
      <c r="Q27" s="176"/>
      <c r="R27" s="96"/>
      <c r="S27" s="178"/>
      <c r="T27" s="141"/>
      <c r="U27" s="96"/>
      <c r="V27" s="178"/>
      <c r="W27" s="141"/>
      <c r="X27" s="96"/>
      <c r="Y27" s="178"/>
      <c r="Z27" s="141"/>
      <c r="AA27" s="96"/>
      <c r="AB27" s="107"/>
      <c r="AC27" s="108"/>
      <c r="AD27" s="96"/>
      <c r="AE27" s="5">
        <f>SUM(P27,Q27,S27,T27,V27,W27,Y27,Z27)</f>
        <v>0</v>
      </c>
      <c r="AF27" s="5"/>
      <c r="AG27" s="1"/>
      <c r="AH27" s="66"/>
      <c r="AI27" s="1"/>
    </row>
    <row r="28" spans="1:35" ht="12" customHeight="1">
      <c r="A28" s="183" t="s">
        <v>55</v>
      </c>
      <c r="B28" s="184"/>
      <c r="C28" s="179">
        <v>2.76</v>
      </c>
      <c r="D28" s="180"/>
      <c r="E28" s="7"/>
      <c r="F28" s="109">
        <v>4874134</v>
      </c>
      <c r="G28" s="104"/>
      <c r="H28" s="202" t="s">
        <v>53</v>
      </c>
      <c r="I28" s="203"/>
      <c r="J28" s="203"/>
      <c r="K28" s="203"/>
      <c r="L28" s="105"/>
      <c r="M28" s="206" t="s">
        <v>54</v>
      </c>
      <c r="N28" s="207"/>
      <c r="O28" s="96"/>
      <c r="P28" s="177"/>
      <c r="Q28" s="176"/>
      <c r="R28" s="96"/>
      <c r="S28" s="178"/>
      <c r="T28" s="141"/>
      <c r="U28" s="96"/>
      <c r="V28" s="178"/>
      <c r="W28" s="141"/>
      <c r="X28" s="96"/>
      <c r="Y28" s="178"/>
      <c r="Z28" s="141"/>
      <c r="AA28" s="96"/>
      <c r="AB28" s="107"/>
      <c r="AC28" s="108"/>
      <c r="AD28" s="96"/>
      <c r="AE28" s="5">
        <f>SUM(P28,Q28,S28,T28,V28,W28,Y28,Z28)</f>
        <v>0</v>
      </c>
      <c r="AF28" s="5"/>
      <c r="AG28" s="1"/>
      <c r="AH28" s="66"/>
      <c r="AI28" s="1"/>
    </row>
    <row r="29" spans="1:35" ht="11.25">
      <c r="A29" s="183" t="s">
        <v>56</v>
      </c>
      <c r="B29" s="184"/>
      <c r="C29" s="179">
        <v>2.2200000000000002</v>
      </c>
      <c r="D29" s="180"/>
      <c r="E29" s="7"/>
      <c r="F29" s="109">
        <v>4874114</v>
      </c>
      <c r="G29" s="104"/>
      <c r="H29" s="202" t="s">
        <v>53</v>
      </c>
      <c r="I29" s="203"/>
      <c r="J29" s="203"/>
      <c r="K29" s="203"/>
      <c r="L29" s="105"/>
      <c r="M29" s="206" t="s">
        <v>54</v>
      </c>
      <c r="N29" s="207"/>
      <c r="O29" s="96"/>
      <c r="P29" s="177"/>
      <c r="Q29" s="176"/>
      <c r="R29" s="96"/>
      <c r="S29" s="178"/>
      <c r="T29" s="141"/>
      <c r="U29" s="96"/>
      <c r="V29" s="178"/>
      <c r="W29" s="141"/>
      <c r="X29" s="96"/>
      <c r="Y29" s="178"/>
      <c r="Z29" s="141"/>
      <c r="AA29" s="96"/>
      <c r="AB29" s="107"/>
      <c r="AC29" s="108"/>
      <c r="AD29" s="96"/>
      <c r="AE29" s="5">
        <f t="shared" ref="AE29" si="0">SUM(P29,Q29,S29,T29,V29,W29,Y29,Z29)</f>
        <v>0</v>
      </c>
      <c r="AF29" s="5"/>
      <c r="AG29" s="1"/>
      <c r="AH29" s="66"/>
      <c r="AI29" s="1"/>
    </row>
    <row r="30" spans="1:35" ht="12" customHeight="1">
      <c r="A30" s="183" t="s">
        <v>57</v>
      </c>
      <c r="B30" s="184"/>
      <c r="C30" s="179">
        <v>2.2200000000000002</v>
      </c>
      <c r="D30" s="180"/>
      <c r="E30" s="7"/>
      <c r="F30" s="109">
        <v>4874124</v>
      </c>
      <c r="G30" s="104"/>
      <c r="H30" s="202" t="s">
        <v>53</v>
      </c>
      <c r="I30" s="203"/>
      <c r="J30" s="203"/>
      <c r="K30" s="203"/>
      <c r="L30" s="105"/>
      <c r="M30" s="204" t="s">
        <v>54</v>
      </c>
      <c r="N30" s="205"/>
      <c r="O30" s="96"/>
      <c r="P30" s="177"/>
      <c r="Q30" s="176"/>
      <c r="R30" s="96"/>
      <c r="S30" s="178"/>
      <c r="T30" s="141"/>
      <c r="U30" s="96"/>
      <c r="V30" s="178"/>
      <c r="W30" s="141"/>
      <c r="X30" s="96"/>
      <c r="Y30" s="178"/>
      <c r="Z30" s="141"/>
      <c r="AA30" s="96"/>
      <c r="AB30" s="107"/>
      <c r="AC30" s="108"/>
      <c r="AD30" s="96"/>
      <c r="AE30" s="5">
        <f t="shared" ref="AE30" si="1">SUM(P30,Q30,S30,T30,V30,W30,Y30,Z30)</f>
        <v>0</v>
      </c>
      <c r="AF30" s="5"/>
      <c r="AG30" s="1"/>
      <c r="AH30" s="66"/>
      <c r="AI30" s="1"/>
    </row>
    <row r="31" spans="1:35" ht="11.25">
      <c r="A31" s="183" t="s">
        <v>58</v>
      </c>
      <c r="B31" s="184"/>
      <c r="C31" s="179">
        <v>2.2200000000000002</v>
      </c>
      <c r="D31" s="180"/>
      <c r="E31" s="7"/>
      <c r="F31" s="109">
        <v>4874164</v>
      </c>
      <c r="G31" s="104"/>
      <c r="H31" s="202" t="s">
        <v>53</v>
      </c>
      <c r="I31" s="203"/>
      <c r="J31" s="203"/>
      <c r="K31" s="203"/>
      <c r="L31" s="105"/>
      <c r="M31" s="204" t="s">
        <v>54</v>
      </c>
      <c r="N31" s="205"/>
      <c r="O31" s="96"/>
      <c r="P31" s="177"/>
      <c r="Q31" s="176"/>
      <c r="R31" s="96"/>
      <c r="S31" s="178"/>
      <c r="T31" s="141"/>
      <c r="U31" s="96"/>
      <c r="V31" s="178"/>
      <c r="W31" s="141"/>
      <c r="X31" s="96"/>
      <c r="Y31" s="178"/>
      <c r="Z31" s="141"/>
      <c r="AA31" s="96"/>
      <c r="AB31" s="107"/>
      <c r="AC31" s="108"/>
      <c r="AD31" s="96"/>
      <c r="AE31" s="5">
        <f>SUM(P31,Q31,S31,T31,V31,W31,Y31,Z31)</f>
        <v>0</v>
      </c>
      <c r="AF31" s="5"/>
      <c r="AG31" s="1"/>
      <c r="AH31" s="66"/>
      <c r="AI31" s="1"/>
    </row>
    <row r="32" spans="1:35" ht="12" customHeight="1">
      <c r="A32" s="183" t="s">
        <v>59</v>
      </c>
      <c r="B32" s="184"/>
      <c r="C32" s="179">
        <v>2.2200000000000002</v>
      </c>
      <c r="D32" s="180"/>
      <c r="E32" s="7"/>
      <c r="F32" s="103">
        <v>4874204</v>
      </c>
      <c r="G32" s="104"/>
      <c r="H32" s="208" t="s">
        <v>53</v>
      </c>
      <c r="I32" s="209"/>
      <c r="J32" s="209"/>
      <c r="K32" s="209"/>
      <c r="L32" s="105"/>
      <c r="M32" s="226" t="s">
        <v>54</v>
      </c>
      <c r="N32" s="227"/>
      <c r="O32" s="96"/>
      <c r="P32" s="177"/>
      <c r="Q32" s="176"/>
      <c r="R32" s="96"/>
      <c r="S32" s="178"/>
      <c r="T32" s="141"/>
      <c r="U32" s="96"/>
      <c r="V32" s="178"/>
      <c r="W32" s="141"/>
      <c r="X32" s="96"/>
      <c r="Y32" s="178"/>
      <c r="Z32" s="141"/>
      <c r="AA32" s="96"/>
      <c r="AB32" s="107"/>
      <c r="AC32" s="108"/>
      <c r="AD32" s="96"/>
      <c r="AE32" s="5">
        <f>SUM(P32,Q32,S32,T32,V32,W32,Y32,Z32)</f>
        <v>0</v>
      </c>
      <c r="AF32" s="5"/>
      <c r="AG32" s="1"/>
      <c r="AH32" s="66"/>
      <c r="AI32" s="1"/>
    </row>
    <row r="33" spans="1:35" ht="12" customHeight="1">
      <c r="A33" s="183" t="s">
        <v>60</v>
      </c>
      <c r="B33" s="184"/>
      <c r="C33" s="179">
        <v>2.2200000000000002</v>
      </c>
      <c r="D33" s="180"/>
      <c r="E33" s="7"/>
      <c r="F33" s="103">
        <v>4874154</v>
      </c>
      <c r="G33" s="104"/>
      <c r="H33" s="208" t="s">
        <v>53</v>
      </c>
      <c r="I33" s="209"/>
      <c r="J33" s="209"/>
      <c r="K33" s="209"/>
      <c r="L33" s="105"/>
      <c r="M33" s="219" t="s">
        <v>54</v>
      </c>
      <c r="N33" s="205"/>
      <c r="O33" s="96"/>
      <c r="P33" s="177"/>
      <c r="Q33" s="176"/>
      <c r="R33" s="96"/>
      <c r="S33" s="178"/>
      <c r="T33" s="141"/>
      <c r="U33" s="96"/>
      <c r="V33" s="178"/>
      <c r="W33" s="141"/>
      <c r="X33" s="96"/>
      <c r="Y33" s="178"/>
      <c r="Z33" s="141"/>
      <c r="AA33" s="96"/>
      <c r="AB33" s="107"/>
      <c r="AC33" s="108"/>
      <c r="AD33" s="96"/>
      <c r="AE33" s="5">
        <f>SUM(P33,Q33,S33,T33,V33,W33,Y33,Z33)</f>
        <v>0</v>
      </c>
      <c r="AF33" s="5"/>
      <c r="AG33" s="1"/>
      <c r="AH33" s="66"/>
      <c r="AI33" s="1"/>
    </row>
    <row r="34" spans="1:35" ht="12" customHeight="1">
      <c r="A34" s="183" t="s">
        <v>61</v>
      </c>
      <c r="B34" s="184"/>
      <c r="C34" s="179">
        <v>2.72</v>
      </c>
      <c r="D34" s="180"/>
      <c r="E34" s="7"/>
      <c r="F34" s="103">
        <v>4874034</v>
      </c>
      <c r="G34" s="104"/>
      <c r="H34" s="208" t="s">
        <v>53</v>
      </c>
      <c r="I34" s="209"/>
      <c r="J34" s="209"/>
      <c r="K34" s="209"/>
      <c r="L34" s="105"/>
      <c r="M34" s="219" t="s">
        <v>54</v>
      </c>
      <c r="N34" s="205"/>
      <c r="O34" s="96"/>
      <c r="P34" s="177"/>
      <c r="Q34" s="176"/>
      <c r="R34" s="96"/>
      <c r="S34" s="178"/>
      <c r="T34" s="141"/>
      <c r="U34" s="96"/>
      <c r="V34" s="178"/>
      <c r="W34" s="141"/>
      <c r="X34" s="96"/>
      <c r="Y34" s="178"/>
      <c r="Z34" s="141"/>
      <c r="AA34" s="96"/>
      <c r="AB34" s="107"/>
      <c r="AC34" s="108"/>
      <c r="AD34" s="96"/>
      <c r="AE34" s="5">
        <f>SUM(P34,Q34,S34,T34,V34,W34,Y34,Z34)</f>
        <v>0</v>
      </c>
      <c r="AF34" s="5"/>
      <c r="AG34" s="1"/>
      <c r="AH34" s="66"/>
      <c r="AI34" s="1"/>
    </row>
    <row r="35" spans="1:35" ht="12" customHeight="1">
      <c r="A35" s="183" t="s">
        <v>62</v>
      </c>
      <c r="B35" s="184"/>
      <c r="C35" s="179">
        <v>2.72</v>
      </c>
      <c r="D35" s="180"/>
      <c r="E35" s="7"/>
      <c r="F35" s="103">
        <v>4874094</v>
      </c>
      <c r="G35" s="104"/>
      <c r="H35" s="208" t="s">
        <v>53</v>
      </c>
      <c r="I35" s="209"/>
      <c r="J35" s="209"/>
      <c r="K35" s="209"/>
      <c r="L35" s="105"/>
      <c r="M35" s="226" t="s">
        <v>54</v>
      </c>
      <c r="N35" s="227"/>
      <c r="O35" s="96"/>
      <c r="P35" s="177"/>
      <c r="Q35" s="176"/>
      <c r="R35" s="96"/>
      <c r="S35" s="178"/>
      <c r="T35" s="141"/>
      <c r="U35" s="96"/>
      <c r="V35" s="178"/>
      <c r="W35" s="141"/>
      <c r="X35" s="96"/>
      <c r="Y35" s="178"/>
      <c r="Z35" s="141"/>
      <c r="AA35" s="96"/>
      <c r="AB35" s="107"/>
      <c r="AC35" s="108"/>
      <c r="AD35" s="96"/>
      <c r="AE35" s="5">
        <f>SUM(P35,Q35,S35,T35,V35,W35,Y35,Z35)</f>
        <v>0</v>
      </c>
      <c r="AF35" s="5"/>
      <c r="AG35" s="1"/>
      <c r="AH35" s="66"/>
      <c r="AI35" s="1"/>
    </row>
    <row r="36" spans="1:35" ht="11.25">
      <c r="A36" s="183" t="s">
        <v>63</v>
      </c>
      <c r="B36" s="184"/>
      <c r="C36" s="179">
        <v>2.2200000000000002</v>
      </c>
      <c r="D36" s="180"/>
      <c r="E36" s="7"/>
      <c r="F36" s="103">
        <v>4874284</v>
      </c>
      <c r="G36" s="104"/>
      <c r="H36" s="202" t="s">
        <v>64</v>
      </c>
      <c r="I36" s="203"/>
      <c r="J36" s="203"/>
      <c r="K36" s="205"/>
      <c r="L36" s="105"/>
      <c r="M36" s="204" t="s">
        <v>65</v>
      </c>
      <c r="N36" s="205"/>
      <c r="O36" s="96"/>
      <c r="P36" s="177"/>
      <c r="Q36" s="176"/>
      <c r="R36" s="96"/>
      <c r="S36" s="178"/>
      <c r="T36" s="141"/>
      <c r="U36" s="96"/>
      <c r="V36" s="178"/>
      <c r="W36" s="141"/>
      <c r="X36" s="96"/>
      <c r="Y36" s="178"/>
      <c r="Z36" s="141"/>
      <c r="AA36" s="96"/>
      <c r="AB36" s="107"/>
      <c r="AC36" s="108"/>
      <c r="AD36" s="96"/>
      <c r="AE36" s="5">
        <f t="shared" ref="AE36:AE65" si="2">SUM(P36,Q36,S36,T36,V36,W36,Y36,Z36)</f>
        <v>0</v>
      </c>
      <c r="AF36" s="5"/>
      <c r="AG36" s="1"/>
      <c r="AH36" s="66"/>
      <c r="AI36" s="1"/>
    </row>
    <row r="37" spans="1:35" ht="12" customHeight="1">
      <c r="A37" s="183" t="s">
        <v>66</v>
      </c>
      <c r="B37" s="184"/>
      <c r="C37" s="179">
        <v>2.83</v>
      </c>
      <c r="D37" s="180"/>
      <c r="E37" s="7"/>
      <c r="F37" s="129">
        <v>4874304</v>
      </c>
      <c r="G37" s="104"/>
      <c r="H37" s="208" t="s">
        <v>64</v>
      </c>
      <c r="I37" s="209"/>
      <c r="J37" s="209"/>
      <c r="K37" s="209"/>
      <c r="L37" s="105"/>
      <c r="M37" s="204" t="s">
        <v>65</v>
      </c>
      <c r="N37" s="205"/>
      <c r="O37" s="96"/>
      <c r="P37" s="177"/>
      <c r="Q37" s="176"/>
      <c r="R37" s="96"/>
      <c r="S37" s="178"/>
      <c r="T37" s="141"/>
      <c r="U37" s="96"/>
      <c r="V37" s="178"/>
      <c r="W37" s="141"/>
      <c r="X37" s="96"/>
      <c r="Y37" s="178"/>
      <c r="Z37" s="141"/>
      <c r="AA37" s="96"/>
      <c r="AB37" s="107"/>
      <c r="AC37" s="108"/>
      <c r="AD37" s="96"/>
      <c r="AE37" s="5">
        <f t="shared" si="2"/>
        <v>0</v>
      </c>
      <c r="AF37" s="5"/>
      <c r="AG37" s="1"/>
      <c r="AH37" s="66"/>
      <c r="AI37" s="1"/>
    </row>
    <row r="38" spans="1:35" ht="12" customHeight="1">
      <c r="A38" s="183" t="s">
        <v>67</v>
      </c>
      <c r="B38" s="184"/>
      <c r="C38" s="179">
        <v>2.2200000000000002</v>
      </c>
      <c r="D38" s="180"/>
      <c r="E38" s="7"/>
      <c r="F38" s="129">
        <v>4874244</v>
      </c>
      <c r="G38" s="104"/>
      <c r="H38" s="208" t="s">
        <v>64</v>
      </c>
      <c r="I38" s="209"/>
      <c r="J38" s="209"/>
      <c r="K38" s="209"/>
      <c r="L38" s="105"/>
      <c r="M38" s="204" t="s">
        <v>65</v>
      </c>
      <c r="N38" s="205"/>
      <c r="O38" s="96"/>
      <c r="P38" s="177"/>
      <c r="Q38" s="176"/>
      <c r="R38" s="96"/>
      <c r="S38" s="178"/>
      <c r="T38" s="141"/>
      <c r="U38" s="96"/>
      <c r="V38" s="178"/>
      <c r="W38" s="141"/>
      <c r="X38" s="96"/>
      <c r="Y38" s="178"/>
      <c r="Z38" s="141"/>
      <c r="AA38" s="96"/>
      <c r="AB38" s="107"/>
      <c r="AC38" s="108"/>
      <c r="AD38" s="96"/>
      <c r="AE38" s="5">
        <f t="shared" ref="AE38" si="3">SUM(P38,Q38,S38,T38,V38,W38,Y38,Z38)</f>
        <v>0</v>
      </c>
      <c r="AF38" s="5"/>
      <c r="AG38" s="1"/>
      <c r="AH38" s="66"/>
      <c r="AI38" s="1"/>
    </row>
    <row r="39" spans="1:35" ht="11.25">
      <c r="A39" s="183" t="s">
        <v>68</v>
      </c>
      <c r="B39" s="184"/>
      <c r="C39" s="179">
        <v>2.2200000000000002</v>
      </c>
      <c r="D39" s="180"/>
      <c r="E39" s="7"/>
      <c r="F39" s="110">
        <v>4874374</v>
      </c>
      <c r="G39" s="104"/>
      <c r="H39" s="202" t="s">
        <v>69</v>
      </c>
      <c r="I39" s="203"/>
      <c r="J39" s="203"/>
      <c r="K39" s="203"/>
      <c r="L39" s="50"/>
      <c r="M39" s="219" t="s">
        <v>70</v>
      </c>
      <c r="N39" s="205"/>
      <c r="O39" s="96"/>
      <c r="P39" s="177"/>
      <c r="Q39" s="176"/>
      <c r="R39" s="96"/>
      <c r="S39" s="178"/>
      <c r="T39" s="141"/>
      <c r="U39" s="96"/>
      <c r="V39" s="178"/>
      <c r="W39" s="141"/>
      <c r="X39" s="96"/>
      <c r="Y39" s="178"/>
      <c r="Z39" s="141"/>
      <c r="AA39" s="96"/>
      <c r="AB39" s="107"/>
      <c r="AC39" s="108"/>
      <c r="AD39" s="96"/>
      <c r="AE39" s="5">
        <f t="shared" si="2"/>
        <v>0</v>
      </c>
      <c r="AF39" s="5"/>
      <c r="AG39" s="1"/>
      <c r="AH39" s="66"/>
      <c r="AI39" s="1"/>
    </row>
    <row r="40" spans="1:35" ht="12" customHeight="1">
      <c r="A40" s="183" t="s">
        <v>71</v>
      </c>
      <c r="B40" s="184"/>
      <c r="C40" s="179">
        <v>2.2200000000000002</v>
      </c>
      <c r="D40" s="180"/>
      <c r="E40" s="7"/>
      <c r="F40" s="110">
        <v>4874404</v>
      </c>
      <c r="G40" s="104"/>
      <c r="H40" s="202" t="s">
        <v>69</v>
      </c>
      <c r="I40" s="203"/>
      <c r="J40" s="203"/>
      <c r="K40" s="205"/>
      <c r="L40" s="50"/>
      <c r="M40" s="204" t="s">
        <v>70</v>
      </c>
      <c r="N40" s="205"/>
      <c r="O40" s="96"/>
      <c r="P40" s="177"/>
      <c r="Q40" s="176"/>
      <c r="R40" s="96"/>
      <c r="S40" s="178"/>
      <c r="T40" s="141"/>
      <c r="U40" s="96"/>
      <c r="V40" s="178"/>
      <c r="W40" s="141"/>
      <c r="X40" s="96"/>
      <c r="Y40" s="178"/>
      <c r="Z40" s="141"/>
      <c r="AA40" s="96"/>
      <c r="AB40" s="107"/>
      <c r="AC40" s="108"/>
      <c r="AD40" s="96"/>
      <c r="AE40" s="5">
        <f t="shared" si="2"/>
        <v>0</v>
      </c>
      <c r="AF40" s="5"/>
      <c r="AG40" s="1"/>
      <c r="AH40" s="66"/>
      <c r="AI40" s="1"/>
    </row>
    <row r="41" spans="1:35" ht="12" customHeight="1">
      <c r="A41" s="183" t="s">
        <v>72</v>
      </c>
      <c r="B41" s="184"/>
      <c r="C41" s="179">
        <v>2.2200000000000002</v>
      </c>
      <c r="D41" s="180"/>
      <c r="E41" s="7"/>
      <c r="F41" s="110">
        <v>4876524</v>
      </c>
      <c r="G41" s="104"/>
      <c r="H41" s="202" t="s">
        <v>73</v>
      </c>
      <c r="I41" s="203"/>
      <c r="J41" s="203"/>
      <c r="K41" s="205"/>
      <c r="L41" s="50"/>
      <c r="M41" s="204" t="s">
        <v>70</v>
      </c>
      <c r="N41" s="205"/>
      <c r="O41" s="96"/>
      <c r="P41" s="177"/>
      <c r="Q41" s="176"/>
      <c r="R41" s="96"/>
      <c r="S41" s="178"/>
      <c r="T41" s="141"/>
      <c r="U41" s="96"/>
      <c r="V41" s="178"/>
      <c r="W41" s="141"/>
      <c r="X41" s="96"/>
      <c r="Y41" s="178"/>
      <c r="Z41" s="141"/>
      <c r="AA41" s="96"/>
      <c r="AB41" s="107"/>
      <c r="AC41" s="108"/>
      <c r="AD41" s="96"/>
      <c r="AE41" s="5">
        <f>SUM(P41,Q41,S41,T41,V41,W41,Y41,Z41)</f>
        <v>0</v>
      </c>
      <c r="AF41" s="5"/>
      <c r="AG41" s="1"/>
      <c r="AH41" s="66"/>
      <c r="AI41" s="1"/>
    </row>
    <row r="42" spans="1:35" ht="12" customHeight="1">
      <c r="A42" s="183" t="s">
        <v>74</v>
      </c>
      <c r="B42" s="184"/>
      <c r="C42" s="179">
        <v>2.2200000000000002</v>
      </c>
      <c r="D42" s="180"/>
      <c r="E42" s="7"/>
      <c r="F42" s="110">
        <v>4876514</v>
      </c>
      <c r="G42" s="104"/>
      <c r="H42" s="202" t="s">
        <v>73</v>
      </c>
      <c r="I42" s="203"/>
      <c r="J42" s="203"/>
      <c r="K42" s="205"/>
      <c r="L42" s="50"/>
      <c r="M42" s="204" t="s">
        <v>75</v>
      </c>
      <c r="N42" s="205"/>
      <c r="O42" s="96"/>
      <c r="P42" s="177"/>
      <c r="Q42" s="176"/>
      <c r="R42" s="96"/>
      <c r="S42" s="178"/>
      <c r="T42" s="141"/>
      <c r="U42" s="96"/>
      <c r="V42" s="178"/>
      <c r="W42" s="141"/>
      <c r="X42" s="96"/>
      <c r="Y42" s="178"/>
      <c r="Z42" s="141"/>
      <c r="AA42" s="96"/>
      <c r="AB42" s="107"/>
      <c r="AC42" s="108"/>
      <c r="AD42" s="96"/>
      <c r="AE42" s="5">
        <f t="shared" si="2"/>
        <v>0</v>
      </c>
      <c r="AF42" s="5"/>
      <c r="AG42" s="1"/>
      <c r="AH42" s="66"/>
      <c r="AI42" s="1"/>
    </row>
    <row r="43" spans="1:35" ht="11.25">
      <c r="A43" s="183" t="s">
        <v>76</v>
      </c>
      <c r="B43" s="184"/>
      <c r="C43" s="179">
        <v>2.2200000000000002</v>
      </c>
      <c r="D43" s="180"/>
      <c r="E43" s="7"/>
      <c r="F43" s="110">
        <v>4876484</v>
      </c>
      <c r="G43" s="104"/>
      <c r="H43" s="202" t="s">
        <v>73</v>
      </c>
      <c r="I43" s="203"/>
      <c r="J43" s="203"/>
      <c r="K43" s="203"/>
      <c r="L43" s="50"/>
      <c r="M43" s="204" t="s">
        <v>70</v>
      </c>
      <c r="N43" s="205"/>
      <c r="O43" s="96"/>
      <c r="P43" s="177"/>
      <c r="Q43" s="176"/>
      <c r="R43" s="96"/>
      <c r="S43" s="178"/>
      <c r="T43" s="141"/>
      <c r="U43" s="96"/>
      <c r="V43" s="178"/>
      <c r="W43" s="141"/>
      <c r="X43" s="96"/>
      <c r="Y43" s="178"/>
      <c r="Z43" s="141"/>
      <c r="AA43" s="96"/>
      <c r="AB43" s="107"/>
      <c r="AC43" s="108"/>
      <c r="AD43" s="96"/>
      <c r="AE43" s="5">
        <f t="shared" ref="AE43" si="4">SUM(P43,Q43,S43,T43,V43,W43,Y43,Z43)</f>
        <v>0</v>
      </c>
      <c r="AF43" s="5"/>
      <c r="AG43" s="1"/>
      <c r="AH43" s="66"/>
      <c r="AI43" s="1"/>
    </row>
    <row r="44" spans="1:35" ht="11.25">
      <c r="A44" s="183" t="s">
        <v>77</v>
      </c>
      <c r="B44" s="184"/>
      <c r="C44" s="179">
        <v>2.2200000000000002</v>
      </c>
      <c r="D44" s="180"/>
      <c r="E44" s="7"/>
      <c r="F44" s="110">
        <v>4852504</v>
      </c>
      <c r="G44" s="104"/>
      <c r="H44" s="202" t="s">
        <v>78</v>
      </c>
      <c r="I44" s="203"/>
      <c r="J44" s="203"/>
      <c r="K44" s="203"/>
      <c r="L44" s="50"/>
      <c r="M44" s="204" t="s">
        <v>54</v>
      </c>
      <c r="N44" s="205"/>
      <c r="O44" s="96"/>
      <c r="P44" s="177"/>
      <c r="Q44" s="176"/>
      <c r="R44" s="96"/>
      <c r="S44" s="178"/>
      <c r="T44" s="141"/>
      <c r="U44" s="96"/>
      <c r="V44" s="178"/>
      <c r="W44" s="141"/>
      <c r="X44" s="96"/>
      <c r="Y44" s="178"/>
      <c r="Z44" s="141"/>
      <c r="AA44" s="96"/>
      <c r="AB44" s="107"/>
      <c r="AC44" s="108"/>
      <c r="AD44" s="96"/>
      <c r="AE44" s="5">
        <f t="shared" si="2"/>
        <v>0</v>
      </c>
      <c r="AF44" s="5"/>
      <c r="AG44" s="1"/>
      <c r="AH44" s="66"/>
      <c r="AI44" s="1"/>
    </row>
    <row r="45" spans="1:35" ht="11.25">
      <c r="A45" s="183" t="s">
        <v>79</v>
      </c>
      <c r="B45" s="184"/>
      <c r="C45" s="179">
        <v>2.2200000000000002</v>
      </c>
      <c r="D45" s="180"/>
      <c r="E45" s="7"/>
      <c r="F45" s="110">
        <v>4877004</v>
      </c>
      <c r="G45" s="104"/>
      <c r="H45" s="202" t="s">
        <v>80</v>
      </c>
      <c r="I45" s="203"/>
      <c r="J45" s="203"/>
      <c r="K45" s="203"/>
      <c r="L45" s="50"/>
      <c r="M45" s="204" t="s">
        <v>81</v>
      </c>
      <c r="N45" s="205"/>
      <c r="O45" s="96"/>
      <c r="P45" s="177"/>
      <c r="Q45" s="176"/>
      <c r="R45" s="96"/>
      <c r="S45" s="178"/>
      <c r="T45" s="141"/>
      <c r="U45" s="96"/>
      <c r="V45" s="178"/>
      <c r="W45" s="141"/>
      <c r="X45" s="96"/>
      <c r="Y45" s="178"/>
      <c r="Z45" s="141"/>
      <c r="AA45" s="96"/>
      <c r="AB45" s="107"/>
      <c r="AC45" s="108"/>
      <c r="AD45" s="96"/>
      <c r="AE45" s="5">
        <f t="shared" ref="AE45" si="5">SUM(P45,Q45,S45,T45,V45,W45,Y45,Z45)</f>
        <v>0</v>
      </c>
      <c r="AF45" s="5"/>
      <c r="AG45" s="1"/>
      <c r="AH45" s="66"/>
      <c r="AI45" s="1"/>
    </row>
    <row r="46" spans="1:35" ht="11.25">
      <c r="A46" s="183" t="s">
        <v>82</v>
      </c>
      <c r="B46" s="184"/>
      <c r="C46" s="179">
        <v>2.2200000000000002</v>
      </c>
      <c r="D46" s="180"/>
      <c r="E46" s="7"/>
      <c r="F46" s="110">
        <v>4874804</v>
      </c>
      <c r="G46" s="104"/>
      <c r="H46" s="202" t="s">
        <v>80</v>
      </c>
      <c r="I46" s="203"/>
      <c r="J46" s="203"/>
      <c r="K46" s="203"/>
      <c r="L46" s="50"/>
      <c r="M46" s="204" t="s">
        <v>81</v>
      </c>
      <c r="N46" s="205"/>
      <c r="O46" s="96"/>
      <c r="P46" s="177"/>
      <c r="Q46" s="176"/>
      <c r="R46" s="96"/>
      <c r="S46" s="178"/>
      <c r="T46" s="141"/>
      <c r="U46" s="96"/>
      <c r="V46" s="178"/>
      <c r="W46" s="141"/>
      <c r="X46" s="96"/>
      <c r="Y46" s="178"/>
      <c r="Z46" s="141"/>
      <c r="AA46" s="96"/>
      <c r="AB46" s="107"/>
      <c r="AC46" s="108"/>
      <c r="AD46" s="96"/>
      <c r="AE46" s="5">
        <f t="shared" si="2"/>
        <v>0</v>
      </c>
      <c r="AF46" s="5"/>
      <c r="AG46" s="1"/>
      <c r="AH46" s="66"/>
      <c r="AI46" s="1"/>
    </row>
    <row r="47" spans="1:35" ht="11.25">
      <c r="A47" s="183" t="s">
        <v>83</v>
      </c>
      <c r="B47" s="184"/>
      <c r="C47" s="179">
        <v>2.2200000000000002</v>
      </c>
      <c r="D47" s="180"/>
      <c r="E47" s="7"/>
      <c r="F47" s="111">
        <v>4874924</v>
      </c>
      <c r="G47" s="104"/>
      <c r="H47" s="202" t="s">
        <v>84</v>
      </c>
      <c r="I47" s="203"/>
      <c r="J47" s="203"/>
      <c r="K47" s="203"/>
      <c r="L47" s="105"/>
      <c r="M47" s="204" t="s">
        <v>85</v>
      </c>
      <c r="N47" s="205"/>
      <c r="O47" s="96"/>
      <c r="P47" s="177"/>
      <c r="Q47" s="176"/>
      <c r="R47" s="96"/>
      <c r="S47" s="178"/>
      <c r="T47" s="141"/>
      <c r="U47" s="96"/>
      <c r="V47" s="178"/>
      <c r="W47" s="141"/>
      <c r="X47" s="96"/>
      <c r="Y47" s="178"/>
      <c r="Z47" s="141"/>
      <c r="AA47" s="96"/>
      <c r="AB47" s="107"/>
      <c r="AC47" s="108"/>
      <c r="AD47" s="96"/>
      <c r="AE47" s="5">
        <f>SUM(P47,Q47,S47,T47,V47,W47,Y47,Z47)</f>
        <v>0</v>
      </c>
      <c r="AF47" s="5"/>
      <c r="AG47" s="1"/>
      <c r="AH47" s="66"/>
      <c r="AI47" s="1"/>
    </row>
    <row r="48" spans="1:35" ht="11.25">
      <c r="A48" s="183" t="s">
        <v>86</v>
      </c>
      <c r="B48" s="184"/>
      <c r="C48" s="179">
        <v>2.4700000000000002</v>
      </c>
      <c r="D48" s="180"/>
      <c r="E48" s="7"/>
      <c r="F48" s="110">
        <v>4874854</v>
      </c>
      <c r="G48" s="104"/>
      <c r="H48" s="202" t="s">
        <v>84</v>
      </c>
      <c r="I48" s="203"/>
      <c r="J48" s="203"/>
      <c r="K48" s="203"/>
      <c r="L48" s="105"/>
      <c r="M48" s="204" t="s">
        <v>54</v>
      </c>
      <c r="N48" s="205"/>
      <c r="O48" s="96"/>
      <c r="P48" s="177"/>
      <c r="Q48" s="176"/>
      <c r="R48" s="96"/>
      <c r="S48" s="178"/>
      <c r="T48" s="141"/>
      <c r="U48" s="96"/>
      <c r="V48" s="178"/>
      <c r="W48" s="141"/>
      <c r="X48" s="96"/>
      <c r="Y48" s="178"/>
      <c r="Z48" s="141"/>
      <c r="AA48" s="96"/>
      <c r="AB48" s="107"/>
      <c r="AC48" s="108"/>
      <c r="AD48" s="96"/>
      <c r="AE48" s="5">
        <f t="shared" ref="AE48" si="6">SUM(P48,Q48,S48,T48,V48,W48,Y48,Z48)</f>
        <v>0</v>
      </c>
      <c r="AF48" s="5"/>
      <c r="AG48" s="1"/>
      <c r="AH48" s="66"/>
      <c r="AI48" s="1"/>
    </row>
    <row r="49" spans="1:35" ht="11.25">
      <c r="A49" s="183" t="s">
        <v>87</v>
      </c>
      <c r="B49" s="184"/>
      <c r="C49" s="179">
        <v>2.2200000000000002</v>
      </c>
      <c r="D49" s="180"/>
      <c r="E49" s="7"/>
      <c r="F49" s="109">
        <v>4875554</v>
      </c>
      <c r="G49" s="104"/>
      <c r="H49" s="202" t="s">
        <v>88</v>
      </c>
      <c r="I49" s="203"/>
      <c r="J49" s="203"/>
      <c r="K49" s="203"/>
      <c r="L49" s="105"/>
      <c r="M49" s="204" t="s">
        <v>89</v>
      </c>
      <c r="N49" s="205"/>
      <c r="O49" s="96"/>
      <c r="P49" s="177"/>
      <c r="Q49" s="176"/>
      <c r="R49" s="96"/>
      <c r="S49" s="178"/>
      <c r="T49" s="141"/>
      <c r="U49" s="96"/>
      <c r="V49" s="178"/>
      <c r="W49" s="141"/>
      <c r="X49" s="96"/>
      <c r="Y49" s="178"/>
      <c r="Z49" s="141"/>
      <c r="AA49" s="96"/>
      <c r="AB49" s="107"/>
      <c r="AC49" s="108"/>
      <c r="AD49" s="96"/>
      <c r="AE49" s="5">
        <f>SUM(P49,Q49,S49,T49,V49,W49,Y49,Z49)</f>
        <v>0</v>
      </c>
      <c r="AF49" s="5"/>
      <c r="AG49" s="1"/>
      <c r="AH49" s="66"/>
      <c r="AI49" s="1"/>
    </row>
    <row r="50" spans="1:35" ht="11.25">
      <c r="A50" s="183" t="s">
        <v>90</v>
      </c>
      <c r="B50" s="184"/>
      <c r="C50" s="179">
        <v>2.2200000000000002</v>
      </c>
      <c r="D50" s="180"/>
      <c r="E50" s="7"/>
      <c r="F50" s="111">
        <v>4875564</v>
      </c>
      <c r="G50" s="104"/>
      <c r="H50" s="202" t="s">
        <v>88</v>
      </c>
      <c r="I50" s="203"/>
      <c r="J50" s="203"/>
      <c r="K50" s="203"/>
      <c r="L50" s="105"/>
      <c r="M50" s="204" t="s">
        <v>89</v>
      </c>
      <c r="N50" s="205"/>
      <c r="O50" s="96"/>
      <c r="P50" s="177"/>
      <c r="Q50" s="176"/>
      <c r="R50" s="96"/>
      <c r="S50" s="178"/>
      <c r="T50" s="141"/>
      <c r="U50" s="96"/>
      <c r="V50" s="178"/>
      <c r="W50" s="141"/>
      <c r="X50" s="96"/>
      <c r="Y50" s="178"/>
      <c r="Z50" s="141"/>
      <c r="AA50" s="96"/>
      <c r="AB50" s="107"/>
      <c r="AC50" s="108"/>
      <c r="AD50" s="96"/>
      <c r="AE50" s="5">
        <f t="shared" si="2"/>
        <v>0</v>
      </c>
      <c r="AF50" s="5"/>
      <c r="AG50" s="1"/>
      <c r="AH50" s="66"/>
      <c r="AI50" s="1"/>
    </row>
    <row r="51" spans="1:35" ht="11.25">
      <c r="A51" s="183" t="s">
        <v>91</v>
      </c>
      <c r="B51" s="184"/>
      <c r="C51" s="179">
        <v>2.2200000000000002</v>
      </c>
      <c r="D51" s="180"/>
      <c r="E51" s="7"/>
      <c r="F51" s="109">
        <v>4865464</v>
      </c>
      <c r="G51" s="104"/>
      <c r="H51" s="202" t="s">
        <v>92</v>
      </c>
      <c r="I51" s="203"/>
      <c r="J51" s="203"/>
      <c r="K51" s="203"/>
      <c r="L51" s="105"/>
      <c r="M51" s="204" t="s">
        <v>54</v>
      </c>
      <c r="N51" s="205"/>
      <c r="O51" s="96"/>
      <c r="P51" s="177"/>
      <c r="Q51" s="176"/>
      <c r="R51" s="96"/>
      <c r="S51" s="178"/>
      <c r="T51" s="141"/>
      <c r="U51" s="96"/>
      <c r="V51" s="178"/>
      <c r="W51" s="141"/>
      <c r="X51" s="96"/>
      <c r="Y51" s="178"/>
      <c r="Z51" s="141"/>
      <c r="AA51" s="96"/>
      <c r="AB51" s="107"/>
      <c r="AC51" s="108"/>
      <c r="AD51" s="96"/>
      <c r="AE51" s="5">
        <f>SUM(P51,Q51,S51,T51,V51,W51,Y51,Z51)</f>
        <v>0</v>
      </c>
      <c r="AF51" s="5"/>
      <c r="AG51" s="1"/>
      <c r="AH51" s="66"/>
      <c r="AI51" s="1"/>
    </row>
    <row r="52" spans="1:35" ht="11.25">
      <c r="A52" s="183" t="s">
        <v>93</v>
      </c>
      <c r="B52" s="184"/>
      <c r="C52" s="179">
        <v>2.2200000000000002</v>
      </c>
      <c r="D52" s="180"/>
      <c r="E52" s="7"/>
      <c r="F52" s="111">
        <v>4865314</v>
      </c>
      <c r="G52" s="104"/>
      <c r="H52" s="202" t="s">
        <v>92</v>
      </c>
      <c r="I52" s="203"/>
      <c r="J52" s="203"/>
      <c r="K52" s="203"/>
      <c r="L52" s="105"/>
      <c r="M52" s="204" t="s">
        <v>94</v>
      </c>
      <c r="N52" s="205"/>
      <c r="O52" s="96"/>
      <c r="P52" s="177"/>
      <c r="Q52" s="176"/>
      <c r="R52" s="96"/>
      <c r="S52" s="178"/>
      <c r="T52" s="141"/>
      <c r="U52" s="96"/>
      <c r="V52" s="178"/>
      <c r="W52" s="141"/>
      <c r="X52" s="96"/>
      <c r="Y52" s="178"/>
      <c r="Z52" s="141"/>
      <c r="AA52" s="96"/>
      <c r="AB52" s="107"/>
      <c r="AC52" s="108"/>
      <c r="AD52" s="96"/>
      <c r="AE52" s="5">
        <f>SUM(P52,Q52,S52,T52,V52,W52,Y52,Z52)</f>
        <v>0</v>
      </c>
      <c r="AF52" s="5"/>
      <c r="AG52" s="1"/>
      <c r="AH52" s="66"/>
      <c r="AI52" s="1"/>
    </row>
    <row r="53" spans="1:35" ht="11.25">
      <c r="A53" s="183" t="s">
        <v>95</v>
      </c>
      <c r="B53" s="184"/>
      <c r="C53" s="179">
        <v>2.2200000000000002</v>
      </c>
      <c r="D53" s="180"/>
      <c r="E53" s="7"/>
      <c r="F53" s="109">
        <v>4865684</v>
      </c>
      <c r="G53" s="104"/>
      <c r="H53" s="202" t="s">
        <v>92</v>
      </c>
      <c r="I53" s="203"/>
      <c r="J53" s="203"/>
      <c r="K53" s="203"/>
      <c r="L53" s="105"/>
      <c r="M53" s="204" t="s">
        <v>54</v>
      </c>
      <c r="N53" s="205"/>
      <c r="O53" s="96"/>
      <c r="P53" s="177"/>
      <c r="Q53" s="176"/>
      <c r="R53" s="96"/>
      <c r="S53" s="178"/>
      <c r="T53" s="141"/>
      <c r="U53" s="96"/>
      <c r="V53" s="178"/>
      <c r="W53" s="141"/>
      <c r="X53" s="96"/>
      <c r="Y53" s="178"/>
      <c r="Z53" s="141"/>
      <c r="AA53" s="96"/>
      <c r="AB53" s="107"/>
      <c r="AC53" s="108"/>
      <c r="AD53" s="96"/>
      <c r="AE53" s="5">
        <f t="shared" si="2"/>
        <v>0</v>
      </c>
      <c r="AF53" s="5"/>
      <c r="AG53" s="1"/>
      <c r="AH53" s="66"/>
      <c r="AI53" s="1"/>
    </row>
    <row r="54" spans="1:35" ht="11.25">
      <c r="A54" s="183" t="s">
        <v>96</v>
      </c>
      <c r="B54" s="184"/>
      <c r="C54" s="179">
        <v>2.2200000000000002</v>
      </c>
      <c r="D54" s="180"/>
      <c r="E54" s="7"/>
      <c r="F54" s="110">
        <v>4865704</v>
      </c>
      <c r="G54" s="104"/>
      <c r="H54" s="202" t="s">
        <v>92</v>
      </c>
      <c r="I54" s="203"/>
      <c r="J54" s="203"/>
      <c r="K54" s="203"/>
      <c r="L54" s="105"/>
      <c r="M54" s="204" t="s">
        <v>54</v>
      </c>
      <c r="N54" s="205"/>
      <c r="O54" s="96"/>
      <c r="P54" s="177"/>
      <c r="Q54" s="176"/>
      <c r="R54" s="96"/>
      <c r="S54" s="178"/>
      <c r="T54" s="141"/>
      <c r="U54" s="96"/>
      <c r="V54" s="178"/>
      <c r="W54" s="141"/>
      <c r="X54" s="96"/>
      <c r="Y54" s="178"/>
      <c r="Z54" s="141"/>
      <c r="AA54" s="96"/>
      <c r="AB54" s="107"/>
      <c r="AC54" s="108"/>
      <c r="AD54" s="96"/>
      <c r="AE54" s="5">
        <f t="shared" si="2"/>
        <v>0</v>
      </c>
      <c r="AF54" s="5"/>
      <c r="AG54" s="1"/>
      <c r="AH54" s="66"/>
      <c r="AI54" s="1"/>
    </row>
    <row r="55" spans="1:35" ht="11.25">
      <c r="A55" s="183" t="s">
        <v>97</v>
      </c>
      <c r="B55" s="184"/>
      <c r="C55" s="179">
        <v>2.68</v>
      </c>
      <c r="D55" s="180"/>
      <c r="E55" s="7"/>
      <c r="F55" s="111">
        <v>4865444</v>
      </c>
      <c r="G55" s="104"/>
      <c r="H55" s="202" t="s">
        <v>92</v>
      </c>
      <c r="I55" s="203"/>
      <c r="J55" s="203"/>
      <c r="K55" s="203"/>
      <c r="L55" s="105"/>
      <c r="M55" s="204" t="s">
        <v>85</v>
      </c>
      <c r="N55" s="205"/>
      <c r="O55" s="96"/>
      <c r="P55" s="177"/>
      <c r="Q55" s="176"/>
      <c r="R55" s="96"/>
      <c r="S55" s="178"/>
      <c r="T55" s="141"/>
      <c r="U55" s="96"/>
      <c r="V55" s="178"/>
      <c r="W55" s="141"/>
      <c r="X55" s="96"/>
      <c r="Y55" s="178"/>
      <c r="Z55" s="141"/>
      <c r="AA55" s="96"/>
      <c r="AB55" s="107"/>
      <c r="AC55" s="108"/>
      <c r="AD55" s="96"/>
      <c r="AE55" s="5">
        <f t="shared" ref="AE55:AE60" si="7">SUM(P55,Q55,S55,T55,V55,W55,Y55,Z55)</f>
        <v>0</v>
      </c>
      <c r="AF55" s="5"/>
      <c r="AG55" s="1"/>
      <c r="AH55" s="66"/>
      <c r="AI55" s="1"/>
    </row>
    <row r="56" spans="1:35" ht="11.25">
      <c r="A56" s="183" t="s">
        <v>98</v>
      </c>
      <c r="B56" s="184"/>
      <c r="C56" s="179">
        <v>2.68</v>
      </c>
      <c r="D56" s="180"/>
      <c r="E56" s="7"/>
      <c r="F56" s="111">
        <v>4865484</v>
      </c>
      <c r="G56" s="104"/>
      <c r="H56" s="202" t="s">
        <v>92</v>
      </c>
      <c r="I56" s="203"/>
      <c r="J56" s="203"/>
      <c r="K56" s="203"/>
      <c r="L56" s="105"/>
      <c r="M56" s="204" t="s">
        <v>85</v>
      </c>
      <c r="N56" s="205"/>
      <c r="O56" s="96"/>
      <c r="P56" s="177"/>
      <c r="Q56" s="176"/>
      <c r="R56" s="96"/>
      <c r="S56" s="178"/>
      <c r="T56" s="141"/>
      <c r="U56" s="96"/>
      <c r="V56" s="178"/>
      <c r="W56" s="141"/>
      <c r="X56" s="96"/>
      <c r="Y56" s="178"/>
      <c r="Z56" s="141"/>
      <c r="AA56" s="96"/>
      <c r="AB56" s="107"/>
      <c r="AC56" s="108"/>
      <c r="AD56" s="96"/>
      <c r="AE56" s="5">
        <f t="shared" si="7"/>
        <v>0</v>
      </c>
      <c r="AF56" s="5"/>
      <c r="AG56" s="1"/>
      <c r="AH56" s="66"/>
      <c r="AI56" s="1"/>
    </row>
    <row r="57" spans="1:35" ht="11.25">
      <c r="A57" s="183" t="s">
        <v>99</v>
      </c>
      <c r="B57" s="184"/>
      <c r="C57" s="179">
        <v>2.68</v>
      </c>
      <c r="D57" s="180"/>
      <c r="E57" s="7"/>
      <c r="F57" s="111">
        <v>4865534</v>
      </c>
      <c r="G57" s="104"/>
      <c r="H57" s="202" t="s">
        <v>92</v>
      </c>
      <c r="I57" s="203"/>
      <c r="J57" s="203"/>
      <c r="K57" s="205"/>
      <c r="L57" s="105"/>
      <c r="M57" s="204" t="s">
        <v>85</v>
      </c>
      <c r="N57" s="263"/>
      <c r="O57" s="96"/>
      <c r="P57" s="177"/>
      <c r="Q57" s="176"/>
      <c r="R57" s="96"/>
      <c r="S57" s="178"/>
      <c r="T57" s="141"/>
      <c r="U57" s="96"/>
      <c r="V57" s="178"/>
      <c r="W57" s="141"/>
      <c r="X57" s="96"/>
      <c r="Y57" s="178"/>
      <c r="Z57" s="141"/>
      <c r="AA57" s="96"/>
      <c r="AB57" s="107"/>
      <c r="AC57" s="108"/>
      <c r="AD57" s="96"/>
      <c r="AE57" s="5">
        <f t="shared" si="7"/>
        <v>0</v>
      </c>
      <c r="AF57" s="5"/>
      <c r="AG57" s="1"/>
      <c r="AH57" s="66"/>
      <c r="AI57" s="1"/>
    </row>
    <row r="58" spans="1:35" ht="11.25">
      <c r="A58" s="183" t="s">
        <v>100</v>
      </c>
      <c r="B58" s="184"/>
      <c r="C58" s="179">
        <v>2.68</v>
      </c>
      <c r="D58" s="180"/>
      <c r="E58" s="7"/>
      <c r="F58" s="111">
        <v>4865564</v>
      </c>
      <c r="G58" s="104"/>
      <c r="H58" s="202" t="s">
        <v>92</v>
      </c>
      <c r="I58" s="203"/>
      <c r="J58" s="203"/>
      <c r="K58" s="203"/>
      <c r="L58" s="105"/>
      <c r="M58" s="204" t="s">
        <v>85</v>
      </c>
      <c r="N58" s="205"/>
      <c r="O58" s="96"/>
      <c r="P58" s="177"/>
      <c r="Q58" s="176"/>
      <c r="R58" s="96"/>
      <c r="S58" s="178"/>
      <c r="T58" s="141"/>
      <c r="U58" s="96"/>
      <c r="V58" s="178"/>
      <c r="W58" s="141"/>
      <c r="X58" s="96"/>
      <c r="Y58" s="178"/>
      <c r="Z58" s="141"/>
      <c r="AA58" s="96"/>
      <c r="AB58" s="107"/>
      <c r="AC58" s="108"/>
      <c r="AD58" s="96"/>
      <c r="AE58" s="5">
        <f t="shared" si="7"/>
        <v>0</v>
      </c>
      <c r="AF58" s="5"/>
      <c r="AG58" s="1"/>
      <c r="AH58" s="66"/>
      <c r="AI58" s="1"/>
    </row>
    <row r="59" spans="1:35" ht="11.25">
      <c r="A59" s="183" t="s">
        <v>101</v>
      </c>
      <c r="B59" s="184"/>
      <c r="C59" s="179">
        <v>2.68</v>
      </c>
      <c r="D59" s="180"/>
      <c r="E59" s="7"/>
      <c r="F59" s="111">
        <v>4865494</v>
      </c>
      <c r="G59" s="104"/>
      <c r="H59" s="202" t="s">
        <v>92</v>
      </c>
      <c r="I59" s="203"/>
      <c r="J59" s="203"/>
      <c r="K59" s="203"/>
      <c r="L59" s="105"/>
      <c r="M59" s="204" t="s">
        <v>85</v>
      </c>
      <c r="N59" s="205"/>
      <c r="O59" s="96"/>
      <c r="P59" s="177"/>
      <c r="Q59" s="176"/>
      <c r="R59" s="96"/>
      <c r="S59" s="178"/>
      <c r="T59" s="141"/>
      <c r="U59" s="96"/>
      <c r="V59" s="178"/>
      <c r="W59" s="141"/>
      <c r="X59" s="96"/>
      <c r="Y59" s="178"/>
      <c r="Z59" s="141"/>
      <c r="AA59" s="96"/>
      <c r="AB59" s="107"/>
      <c r="AC59" s="108"/>
      <c r="AD59" s="96"/>
      <c r="AE59" s="5">
        <f t="shared" si="7"/>
        <v>0</v>
      </c>
      <c r="AF59" s="5"/>
      <c r="AG59" s="1"/>
      <c r="AH59" s="66"/>
      <c r="AI59" s="1"/>
    </row>
    <row r="60" spans="1:35" ht="12" customHeight="1">
      <c r="A60" s="183" t="s">
        <v>102</v>
      </c>
      <c r="B60" s="184"/>
      <c r="C60" s="179">
        <v>2.2200000000000002</v>
      </c>
      <c r="D60" s="180"/>
      <c r="E60" s="7"/>
      <c r="F60" s="110">
        <v>4875024</v>
      </c>
      <c r="G60" s="104"/>
      <c r="H60" s="202" t="s">
        <v>103</v>
      </c>
      <c r="I60" s="203"/>
      <c r="J60" s="203"/>
      <c r="K60" s="203"/>
      <c r="L60" s="105"/>
      <c r="M60" s="204" t="s">
        <v>104</v>
      </c>
      <c r="N60" s="205"/>
      <c r="O60" s="130"/>
      <c r="P60" s="177"/>
      <c r="Q60" s="176"/>
      <c r="R60" s="96"/>
      <c r="S60" s="178"/>
      <c r="T60" s="141"/>
      <c r="U60" s="96"/>
      <c r="V60" s="178"/>
      <c r="W60" s="141"/>
      <c r="X60" s="96"/>
      <c r="Y60" s="178"/>
      <c r="Z60" s="141"/>
      <c r="AA60" s="106">
        <f t="shared" ref="AA60" si="8">IF($C$18="YES", (Z60), (0))</f>
        <v>0</v>
      </c>
      <c r="AB60" s="107"/>
      <c r="AC60" s="108"/>
      <c r="AD60" s="96"/>
      <c r="AE60" s="5">
        <f t="shared" si="7"/>
        <v>0</v>
      </c>
      <c r="AF60" s="5"/>
      <c r="AG60" s="1"/>
      <c r="AH60" s="66"/>
      <c r="AI60" s="1"/>
    </row>
    <row r="61" spans="1:35" ht="12" customHeight="1">
      <c r="A61" s="183" t="s">
        <v>105</v>
      </c>
      <c r="B61" s="184"/>
      <c r="C61" s="179">
        <v>2.2200000000000002</v>
      </c>
      <c r="D61" s="180"/>
      <c r="E61" s="7"/>
      <c r="F61" s="110">
        <v>4875004</v>
      </c>
      <c r="G61" s="104"/>
      <c r="H61" s="202" t="s">
        <v>103</v>
      </c>
      <c r="I61" s="203"/>
      <c r="J61" s="203"/>
      <c r="K61" s="203"/>
      <c r="L61" s="105"/>
      <c r="M61" s="219" t="s">
        <v>106</v>
      </c>
      <c r="N61" s="205"/>
      <c r="O61" s="130"/>
      <c r="P61" s="177"/>
      <c r="Q61" s="176"/>
      <c r="R61" s="96"/>
      <c r="S61" s="178"/>
      <c r="T61" s="141"/>
      <c r="U61" s="96"/>
      <c r="V61" s="178"/>
      <c r="W61" s="141"/>
      <c r="X61" s="96"/>
      <c r="Y61" s="178"/>
      <c r="Z61" s="141"/>
      <c r="AA61" s="106">
        <f t="shared" ref="AA61" si="9">IF($C$18="YES", (Z61), (0))</f>
        <v>0</v>
      </c>
      <c r="AB61" s="107"/>
      <c r="AC61" s="108"/>
      <c r="AD61" s="96"/>
      <c r="AE61" s="5">
        <f t="shared" ref="AE61" si="10">SUM(P61,Q61,S61,T61,V61,W61,Y61,Z61)</f>
        <v>0</v>
      </c>
      <c r="AF61" s="5"/>
      <c r="AG61" s="1"/>
      <c r="AH61" s="66"/>
      <c r="AI61" s="1"/>
    </row>
    <row r="62" spans="1:35" ht="12" customHeight="1">
      <c r="A62" s="183" t="s">
        <v>107</v>
      </c>
      <c r="B62" s="184"/>
      <c r="C62" s="179">
        <v>2.2200000000000002</v>
      </c>
      <c r="D62" s="180"/>
      <c r="E62" s="7"/>
      <c r="F62" s="110">
        <v>4875054</v>
      </c>
      <c r="G62" s="104"/>
      <c r="H62" s="202" t="s">
        <v>103</v>
      </c>
      <c r="I62" s="203"/>
      <c r="J62" s="203"/>
      <c r="K62" s="203"/>
      <c r="L62" s="105"/>
      <c r="M62" s="204" t="s">
        <v>104</v>
      </c>
      <c r="N62" s="205"/>
      <c r="O62" s="130"/>
      <c r="P62" s="177"/>
      <c r="Q62" s="176"/>
      <c r="R62" s="96"/>
      <c r="S62" s="178"/>
      <c r="T62" s="141"/>
      <c r="U62" s="96"/>
      <c r="V62" s="178"/>
      <c r="W62" s="141"/>
      <c r="X62" s="96"/>
      <c r="Y62" s="178"/>
      <c r="Z62" s="141"/>
      <c r="AA62" s="106">
        <f t="shared" ref="AA62" si="11">IF($C$18="YES", (Z62), (0))</f>
        <v>0</v>
      </c>
      <c r="AB62" s="107"/>
      <c r="AC62" s="108"/>
      <c r="AD62" s="96"/>
      <c r="AE62" s="5">
        <f>SUM(P62,Q62,S62,T62,V62,W62,Y62,Z62)</f>
        <v>0</v>
      </c>
      <c r="AF62" s="5"/>
      <c r="AG62" s="1"/>
      <c r="AH62" s="66"/>
      <c r="AI62" s="1"/>
    </row>
    <row r="63" spans="1:35" ht="11.25">
      <c r="A63" s="183" t="s">
        <v>108</v>
      </c>
      <c r="B63" s="184"/>
      <c r="C63" s="179">
        <v>2.2200000000000002</v>
      </c>
      <c r="D63" s="180"/>
      <c r="E63" s="7"/>
      <c r="F63" s="111">
        <v>4875104</v>
      </c>
      <c r="G63" s="104"/>
      <c r="H63" s="202" t="s">
        <v>103</v>
      </c>
      <c r="I63" s="203"/>
      <c r="J63" s="203"/>
      <c r="K63" s="203"/>
      <c r="L63" s="105"/>
      <c r="M63" s="204" t="s">
        <v>70</v>
      </c>
      <c r="N63" s="205"/>
      <c r="O63" s="96"/>
      <c r="P63" s="177"/>
      <c r="Q63" s="176"/>
      <c r="R63" s="96"/>
      <c r="S63" s="178"/>
      <c r="T63" s="141"/>
      <c r="U63" s="96"/>
      <c r="V63" s="178"/>
      <c r="W63" s="141"/>
      <c r="X63" s="96"/>
      <c r="Y63" s="178"/>
      <c r="Z63" s="141"/>
      <c r="AA63" s="96"/>
      <c r="AB63" s="107"/>
      <c r="AC63" s="108"/>
      <c r="AD63" s="96"/>
      <c r="AE63" s="5">
        <f t="shared" si="2"/>
        <v>0</v>
      </c>
      <c r="AF63" s="5"/>
      <c r="AG63" s="1"/>
      <c r="AH63" s="66"/>
      <c r="AI63" s="1"/>
    </row>
    <row r="64" spans="1:35" ht="11.25">
      <c r="A64" s="183" t="s">
        <v>109</v>
      </c>
      <c r="B64" s="184"/>
      <c r="C64" s="179">
        <v>2.2200000000000002</v>
      </c>
      <c r="D64" s="180"/>
      <c r="E64" s="7"/>
      <c r="F64" s="110">
        <v>4875354</v>
      </c>
      <c r="G64" s="104"/>
      <c r="H64" s="202" t="s">
        <v>110</v>
      </c>
      <c r="I64" s="203"/>
      <c r="J64" s="203"/>
      <c r="K64" s="203"/>
      <c r="L64" s="105"/>
      <c r="M64" s="204" t="s">
        <v>85</v>
      </c>
      <c r="N64" s="205"/>
      <c r="O64" s="96"/>
      <c r="P64" s="177"/>
      <c r="Q64" s="176"/>
      <c r="R64" s="96"/>
      <c r="S64" s="178"/>
      <c r="T64" s="141"/>
      <c r="U64" s="96"/>
      <c r="V64" s="178"/>
      <c r="W64" s="141"/>
      <c r="X64" s="96"/>
      <c r="Y64" s="178"/>
      <c r="Z64" s="141"/>
      <c r="AA64" s="96"/>
      <c r="AB64" s="107"/>
      <c r="AC64" s="108"/>
      <c r="AD64" s="96"/>
      <c r="AE64" s="5">
        <f t="shared" si="2"/>
        <v>0</v>
      </c>
      <c r="AF64" s="5"/>
      <c r="AG64" s="1"/>
      <c r="AH64" s="66"/>
      <c r="AI64" s="1"/>
    </row>
    <row r="65" spans="1:35" ht="11.25">
      <c r="A65" s="183" t="s">
        <v>111</v>
      </c>
      <c r="B65" s="184"/>
      <c r="C65" s="181">
        <v>2.2200000000000002</v>
      </c>
      <c r="D65" s="182"/>
      <c r="E65" s="7"/>
      <c r="F65" s="110">
        <v>4875454</v>
      </c>
      <c r="G65" s="104"/>
      <c r="H65" s="202" t="s">
        <v>110</v>
      </c>
      <c r="I65" s="203"/>
      <c r="J65" s="203"/>
      <c r="K65" s="203"/>
      <c r="L65" s="105"/>
      <c r="M65" s="259" t="s">
        <v>85</v>
      </c>
      <c r="N65" s="260"/>
      <c r="O65" s="96"/>
      <c r="P65" s="177"/>
      <c r="Q65" s="176"/>
      <c r="R65" s="96"/>
      <c r="S65" s="178"/>
      <c r="T65" s="141"/>
      <c r="U65" s="96"/>
      <c r="V65" s="178"/>
      <c r="W65" s="141"/>
      <c r="X65" s="96"/>
      <c r="Y65" s="178"/>
      <c r="Z65" s="141"/>
      <c r="AA65" s="96"/>
      <c r="AB65" s="107"/>
      <c r="AC65" s="108"/>
      <c r="AD65" s="96"/>
      <c r="AE65" s="5">
        <f t="shared" si="2"/>
        <v>0</v>
      </c>
      <c r="AF65" s="5"/>
      <c r="AG65" s="1"/>
      <c r="AH65" s="66"/>
      <c r="AI65" s="1"/>
    </row>
    <row r="66" spans="1:35" ht="12.75">
      <c r="A66" s="51"/>
      <c r="B66" s="51"/>
      <c r="C66" s="52"/>
      <c r="D66" s="52"/>
      <c r="E66" s="51"/>
      <c r="F66" s="51"/>
      <c r="G66" s="51"/>
      <c r="H66" s="51"/>
      <c r="I66" s="51"/>
      <c r="J66" s="51"/>
      <c r="K66" s="51"/>
      <c r="L66" s="52"/>
      <c r="M66" s="52"/>
      <c r="N66" s="66"/>
      <c r="O66" s="51"/>
      <c r="P66" s="51"/>
      <c r="Q66" s="53" t="s">
        <v>112</v>
      </c>
      <c r="R66" s="51"/>
      <c r="S66" s="54">
        <f>SUM(S27:S65)</f>
        <v>0</v>
      </c>
      <c r="T66" s="54">
        <f>SUM(T27:T65)</f>
        <v>0</v>
      </c>
      <c r="U66" s="55"/>
      <c r="V66" s="54">
        <f>SUM(V27:V65)</f>
        <v>0</v>
      </c>
      <c r="W66" s="54">
        <f>SUM(W27:W65)</f>
        <v>0</v>
      </c>
      <c r="X66" s="55"/>
      <c r="Y66" s="54">
        <f>SUM(Y27:Y65)</f>
        <v>0</v>
      </c>
      <c r="Z66" s="54">
        <f>SUM(Z27:Z65)</f>
        <v>0</v>
      </c>
      <c r="AA66" s="112"/>
      <c r="AB66" s="47"/>
      <c r="AC66" s="48"/>
      <c r="AD66" s="49"/>
      <c r="AE66" s="5">
        <v>1</v>
      </c>
      <c r="AF66" s="66"/>
      <c r="AG66" s="1"/>
      <c r="AH66" s="66"/>
      <c r="AI66" s="1"/>
    </row>
    <row r="67" spans="1:35" ht="6" customHeight="1">
      <c r="A67" s="52"/>
      <c r="B67" s="52"/>
      <c r="C67" s="52"/>
      <c r="D67" s="52"/>
      <c r="E67" s="52"/>
      <c r="F67" s="52"/>
      <c r="G67" s="52"/>
      <c r="H67" s="52"/>
      <c r="I67" s="52"/>
      <c r="J67" s="52"/>
      <c r="K67" s="52"/>
      <c r="L67" s="52"/>
      <c r="M67" s="52"/>
      <c r="N67" s="56"/>
      <c r="O67" s="52"/>
      <c r="P67" s="57"/>
      <c r="Q67" s="57"/>
      <c r="R67" s="52"/>
      <c r="S67" s="57"/>
      <c r="T67" s="57"/>
      <c r="U67" s="58"/>
      <c r="V67" s="57"/>
      <c r="W67" s="57"/>
      <c r="X67" s="58"/>
      <c r="Y67" s="57"/>
      <c r="Z67" s="57"/>
      <c r="AA67" s="112"/>
      <c r="AB67" s="59"/>
      <c r="AC67" s="60"/>
      <c r="AD67" s="49"/>
      <c r="AE67" s="5">
        <v>1</v>
      </c>
      <c r="AF67" s="66"/>
      <c r="AG67" s="1"/>
      <c r="AH67" s="66"/>
      <c r="AI67" s="1"/>
    </row>
    <row r="68" spans="1:35" ht="12.75">
      <c r="A68" s="52"/>
      <c r="B68" s="52"/>
      <c r="C68" s="52"/>
      <c r="D68" s="52"/>
      <c r="E68" s="52"/>
      <c r="F68" s="52"/>
      <c r="G68" s="52"/>
      <c r="H68" s="52"/>
      <c r="I68" s="52"/>
      <c r="J68" s="52"/>
      <c r="K68" s="52"/>
      <c r="L68" s="52"/>
      <c r="M68" s="52"/>
      <c r="N68" s="56"/>
      <c r="O68" s="52"/>
      <c r="P68" s="57"/>
      <c r="Q68" s="57"/>
      <c r="R68" s="52"/>
      <c r="S68" s="57"/>
      <c r="T68" s="57"/>
      <c r="U68" s="58"/>
      <c r="V68" s="57"/>
      <c r="W68" s="56" t="s">
        <v>113</v>
      </c>
      <c r="X68" s="58"/>
      <c r="Y68" s="261">
        <f>SUM(S66, V66, Y66)/108</f>
        <v>0</v>
      </c>
      <c r="Z68" s="262"/>
      <c r="AA68" s="112"/>
      <c r="AB68" s="59"/>
      <c r="AC68" s="60"/>
      <c r="AD68" s="49"/>
      <c r="AE68" s="5">
        <v>1</v>
      </c>
      <c r="AF68" s="66"/>
      <c r="AG68" s="1"/>
      <c r="AH68" s="66"/>
      <c r="AI68" s="1"/>
    </row>
    <row r="69" spans="1:35" ht="12" customHeight="1">
      <c r="A69" s="61"/>
      <c r="B69" s="61"/>
      <c r="C69" s="61"/>
      <c r="D69" s="61"/>
      <c r="E69" s="61"/>
      <c r="F69" s="61"/>
      <c r="G69" s="61"/>
      <c r="H69" s="61"/>
      <c r="I69" s="61"/>
      <c r="J69" s="61"/>
      <c r="K69" s="61"/>
      <c r="L69" s="61"/>
      <c r="M69" s="45"/>
      <c r="N69" s="61"/>
      <c r="O69" s="61"/>
      <c r="P69" s="61"/>
      <c r="Q69" s="61"/>
      <c r="R69" s="61"/>
      <c r="S69" s="252" t="s">
        <v>114</v>
      </c>
      <c r="T69" s="252"/>
      <c r="U69" s="252"/>
      <c r="V69" s="252"/>
      <c r="W69" s="252"/>
      <c r="X69" s="252"/>
      <c r="Y69" s="252"/>
      <c r="Z69" s="252"/>
      <c r="AA69" s="96"/>
      <c r="AB69" s="107"/>
      <c r="AC69" s="108"/>
      <c r="AD69" s="96"/>
      <c r="AE69" s="5">
        <v>1</v>
      </c>
      <c r="AF69" s="5"/>
      <c r="AG69" s="1"/>
      <c r="AH69" s="66"/>
      <c r="AI69" s="1"/>
    </row>
    <row r="70" spans="1:35" ht="11.25" customHeight="1">
      <c r="A70" s="131"/>
      <c r="B70" s="132"/>
      <c r="C70" s="133"/>
      <c r="D70" s="134"/>
      <c r="E70" s="135"/>
      <c r="F70" s="136"/>
      <c r="G70" s="136"/>
      <c r="H70" s="137"/>
      <c r="I70" s="137"/>
      <c r="J70" s="137"/>
      <c r="K70" s="137"/>
      <c r="L70" s="137"/>
      <c r="M70" s="137"/>
      <c r="N70" s="137"/>
      <c r="O70" s="137"/>
      <c r="P70" s="137"/>
      <c r="Q70" s="137"/>
      <c r="R70" s="137"/>
      <c r="S70" s="252" t="s">
        <v>115</v>
      </c>
      <c r="T70" s="252"/>
      <c r="U70" s="252"/>
      <c r="V70" s="252"/>
      <c r="W70" s="252"/>
      <c r="X70" s="252"/>
      <c r="Y70" s="252"/>
      <c r="Z70" s="252"/>
      <c r="AA70" s="5"/>
      <c r="AB70" s="5"/>
      <c r="AC70" s="5"/>
      <c r="AD70" s="5"/>
      <c r="AE70" s="5">
        <v>1</v>
      </c>
      <c r="AF70" s="5"/>
      <c r="AG70" s="5"/>
      <c r="AH70" s="66"/>
      <c r="AI70" s="1"/>
    </row>
    <row r="71" spans="1:35" ht="14.1" customHeight="1">
      <c r="A71" s="256" t="s">
        <v>116</v>
      </c>
      <c r="B71" s="257"/>
      <c r="C71" s="257"/>
      <c r="D71" s="257"/>
      <c r="E71" s="257"/>
      <c r="F71" s="257"/>
      <c r="G71" s="257"/>
      <c r="H71" s="257"/>
      <c r="I71" s="257"/>
      <c r="J71" s="257"/>
      <c r="K71" s="257"/>
      <c r="L71" s="257"/>
      <c r="M71" s="257"/>
      <c r="N71" s="257"/>
      <c r="O71" s="257"/>
      <c r="P71" s="257"/>
      <c r="Q71" s="257"/>
      <c r="R71" s="257"/>
      <c r="S71" s="257"/>
      <c r="T71" s="257"/>
      <c r="U71" s="257"/>
      <c r="V71" s="257"/>
      <c r="W71" s="257"/>
      <c r="X71" s="257"/>
      <c r="Y71" s="257"/>
      <c r="Z71" s="258"/>
      <c r="AA71" s="96"/>
      <c r="AB71" s="107"/>
      <c r="AC71" s="108"/>
      <c r="AD71" s="96"/>
      <c r="AE71" s="5">
        <v>1</v>
      </c>
      <c r="AF71" s="5"/>
      <c r="AG71" s="1"/>
      <c r="AH71" s="66"/>
      <c r="AI71" s="1"/>
    </row>
    <row r="72" spans="1:35" ht="20.25" customHeight="1">
      <c r="A72" s="253"/>
      <c r="B72" s="254"/>
      <c r="C72" s="254"/>
      <c r="D72" s="254"/>
      <c r="E72" s="254"/>
      <c r="F72" s="254"/>
      <c r="G72" s="254"/>
      <c r="H72" s="254"/>
      <c r="I72" s="254"/>
      <c r="J72" s="254"/>
      <c r="K72" s="254"/>
      <c r="L72" s="254"/>
      <c r="M72" s="254"/>
      <c r="N72" s="254"/>
      <c r="O72" s="254"/>
      <c r="P72" s="254"/>
      <c r="Q72" s="254"/>
      <c r="R72" s="254"/>
      <c r="S72" s="254"/>
      <c r="T72" s="254"/>
      <c r="U72" s="254"/>
      <c r="V72" s="254"/>
      <c r="W72" s="254"/>
      <c r="X72" s="254"/>
      <c r="Y72" s="254"/>
      <c r="Z72" s="255"/>
      <c r="AA72" s="96"/>
      <c r="AB72" s="107"/>
      <c r="AC72" s="108"/>
      <c r="AD72" s="96"/>
      <c r="AE72" s="5">
        <v>1</v>
      </c>
      <c r="AF72" s="5"/>
      <c r="AG72" s="1"/>
      <c r="AH72" s="66"/>
      <c r="AI72" s="1"/>
    </row>
    <row r="73" spans="1:35" ht="20.25" customHeight="1">
      <c r="A73" s="253"/>
      <c r="B73" s="254"/>
      <c r="C73" s="254"/>
      <c r="D73" s="254"/>
      <c r="E73" s="254"/>
      <c r="F73" s="254"/>
      <c r="G73" s="254"/>
      <c r="H73" s="254"/>
      <c r="I73" s="254"/>
      <c r="J73" s="254"/>
      <c r="K73" s="254"/>
      <c r="L73" s="254"/>
      <c r="M73" s="254"/>
      <c r="N73" s="254"/>
      <c r="O73" s="254"/>
      <c r="P73" s="254"/>
      <c r="Q73" s="254"/>
      <c r="R73" s="254"/>
      <c r="S73" s="254"/>
      <c r="T73" s="254"/>
      <c r="U73" s="254"/>
      <c r="V73" s="254"/>
      <c r="W73" s="254"/>
      <c r="X73" s="254"/>
      <c r="Y73" s="254"/>
      <c r="Z73" s="255"/>
      <c r="AA73" s="96"/>
      <c r="AB73" s="107"/>
      <c r="AC73" s="108"/>
      <c r="AD73" s="96"/>
      <c r="AE73" s="5">
        <v>1</v>
      </c>
      <c r="AF73" s="5"/>
      <c r="AG73" s="1"/>
      <c r="AH73" s="66"/>
      <c r="AI73" s="1"/>
    </row>
    <row r="74" spans="1:35" ht="11.25">
      <c r="A74" s="1"/>
      <c r="C74" s="85"/>
      <c r="D74" s="5"/>
      <c r="E74" s="3"/>
      <c r="F74" s="6"/>
      <c r="G74" s="6"/>
      <c r="H74" s="66"/>
      <c r="I74" s="66"/>
      <c r="J74" s="66"/>
      <c r="K74" s="66"/>
      <c r="L74" s="66"/>
      <c r="M74" s="66"/>
      <c r="N74" s="66"/>
      <c r="O74" s="66"/>
      <c r="P74" s="66"/>
      <c r="Q74" s="66"/>
      <c r="R74" s="66"/>
      <c r="S74" s="66"/>
      <c r="T74" s="66"/>
      <c r="U74" s="66"/>
      <c r="V74" s="66"/>
      <c r="W74" s="66"/>
      <c r="X74" s="66"/>
      <c r="Y74" s="66"/>
      <c r="Z74" s="66"/>
      <c r="AA74" s="96"/>
      <c r="AB74" s="107"/>
      <c r="AC74" s="108"/>
      <c r="AD74" s="96"/>
      <c r="AE74" s="5"/>
      <c r="AF74" s="5"/>
      <c r="AG74" s="1"/>
      <c r="AH74" s="66"/>
      <c r="AI74" s="1"/>
    </row>
    <row r="75" spans="1:35" ht="12.75" customHeight="1">
      <c r="A75" s="1"/>
      <c r="C75" s="85"/>
      <c r="D75" s="5"/>
      <c r="E75" s="3"/>
      <c r="F75" s="6"/>
      <c r="G75" s="6"/>
      <c r="H75" s="66"/>
      <c r="I75" s="66"/>
      <c r="J75" s="66"/>
      <c r="K75" s="66"/>
      <c r="L75" s="66"/>
      <c r="M75" s="66"/>
      <c r="N75" s="66"/>
      <c r="O75" s="66"/>
      <c r="P75" s="66"/>
      <c r="Q75" s="66"/>
      <c r="R75" s="66"/>
      <c r="S75" s="66"/>
      <c r="T75" s="66"/>
      <c r="U75" s="66"/>
      <c r="V75" s="66"/>
      <c r="W75" s="66"/>
      <c r="X75" s="66"/>
      <c r="Y75" s="66"/>
      <c r="Z75" s="66"/>
      <c r="AA75" s="5"/>
      <c r="AB75" s="5"/>
      <c r="AC75" s="5"/>
      <c r="AD75" s="5"/>
      <c r="AE75" s="5"/>
      <c r="AF75" s="5"/>
      <c r="AG75" s="5"/>
      <c r="AH75" s="66"/>
      <c r="AI75" s="1"/>
    </row>
    <row r="76" spans="1:35" ht="11.25" customHeight="1">
      <c r="A76" s="1"/>
      <c r="C76" s="85"/>
      <c r="D76" s="5"/>
      <c r="E76" s="3"/>
      <c r="F76" s="6"/>
      <c r="G76" s="6"/>
      <c r="H76" s="66"/>
      <c r="I76" s="66"/>
      <c r="J76" s="66"/>
      <c r="K76" s="66"/>
      <c r="L76" s="66"/>
      <c r="M76" s="66"/>
      <c r="N76" s="66"/>
      <c r="O76" s="66"/>
      <c r="P76" s="66"/>
      <c r="Q76" s="66"/>
      <c r="R76" s="66"/>
      <c r="S76" s="66"/>
      <c r="T76" s="66"/>
      <c r="U76" s="66"/>
      <c r="V76" s="66"/>
      <c r="W76" s="66"/>
      <c r="X76" s="66"/>
      <c r="Y76" s="66"/>
      <c r="Z76" s="66"/>
      <c r="AA76" s="5"/>
      <c r="AB76" s="5"/>
      <c r="AC76" s="5"/>
      <c r="AD76" s="5"/>
      <c r="AE76" s="5"/>
      <c r="AF76" s="5"/>
      <c r="AG76" s="5"/>
      <c r="AH76" s="66"/>
      <c r="AI76" s="1"/>
    </row>
    <row r="77" spans="1:35" ht="30" customHeight="1">
      <c r="A77" s="1"/>
      <c r="C77" s="85"/>
      <c r="D77" s="5"/>
      <c r="E77" s="3"/>
      <c r="F77" s="6"/>
      <c r="G77" s="6"/>
      <c r="H77" s="66"/>
      <c r="I77" s="66"/>
      <c r="J77" s="66"/>
      <c r="K77" s="66"/>
      <c r="L77" s="66"/>
      <c r="M77" s="66"/>
      <c r="N77" s="66"/>
      <c r="O77" s="66"/>
      <c r="P77" s="66"/>
      <c r="Q77" s="66"/>
      <c r="R77" s="66"/>
      <c r="S77" s="66"/>
      <c r="T77" s="66"/>
      <c r="U77" s="66"/>
      <c r="V77" s="66"/>
      <c r="W77" s="66"/>
      <c r="X77" s="66"/>
      <c r="Y77" s="66"/>
      <c r="Z77" s="66"/>
      <c r="AA77" s="5"/>
      <c r="AB77" s="5"/>
      <c r="AC77" s="5"/>
      <c r="AD77" s="5"/>
      <c r="AE77" s="5"/>
      <c r="AF77" s="5"/>
      <c r="AG77" s="5"/>
      <c r="AH77" s="66"/>
      <c r="AI77" s="1"/>
    </row>
    <row r="78" spans="1:35" ht="30" customHeight="1">
      <c r="A78" s="1"/>
      <c r="C78" s="85"/>
      <c r="D78" s="5"/>
      <c r="E78" s="3"/>
      <c r="F78" s="6"/>
      <c r="G78" s="6"/>
      <c r="H78" s="66"/>
      <c r="I78" s="66"/>
      <c r="J78" s="66"/>
      <c r="K78" s="66"/>
      <c r="L78" s="66"/>
      <c r="M78" s="66"/>
      <c r="N78" s="66"/>
      <c r="O78" s="66"/>
      <c r="P78" s="66"/>
      <c r="Q78" s="66"/>
      <c r="R78" s="66"/>
      <c r="S78" s="66"/>
      <c r="T78" s="66"/>
      <c r="U78" s="66"/>
      <c r="V78" s="66"/>
      <c r="W78" s="66"/>
      <c r="X78" s="66"/>
      <c r="Y78" s="66"/>
      <c r="Z78" s="66"/>
      <c r="AA78" s="5"/>
      <c r="AB78" s="5"/>
      <c r="AC78" s="5"/>
      <c r="AD78" s="5"/>
      <c r="AE78" s="5"/>
      <c r="AF78" s="5"/>
      <c r="AG78" s="5"/>
      <c r="AH78" s="66"/>
      <c r="AI78" s="1"/>
    </row>
    <row r="79" spans="1:35" ht="30" customHeight="1">
      <c r="A79" s="1"/>
      <c r="C79" s="85"/>
      <c r="D79" s="5"/>
      <c r="E79" s="3"/>
      <c r="F79" s="6"/>
      <c r="G79" s="6"/>
      <c r="H79" s="66"/>
      <c r="I79" s="66"/>
      <c r="J79" s="66"/>
      <c r="K79" s="66"/>
      <c r="L79" s="66"/>
      <c r="M79" s="66"/>
      <c r="N79" s="66"/>
      <c r="O79" s="66"/>
      <c r="P79" s="66"/>
      <c r="Q79" s="66"/>
      <c r="R79" s="66"/>
      <c r="S79" s="66"/>
      <c r="T79" s="66"/>
      <c r="U79" s="66"/>
      <c r="V79" s="66"/>
      <c r="W79" s="66"/>
      <c r="X79" s="66"/>
      <c r="Y79" s="66"/>
      <c r="Z79" s="66"/>
      <c r="AA79" s="6"/>
      <c r="AB79" s="6"/>
      <c r="AC79" s="6"/>
      <c r="AD79" s="6"/>
      <c r="AE79" s="5"/>
      <c r="AF79" s="6"/>
      <c r="AG79" s="6"/>
      <c r="AH79" s="113"/>
      <c r="AI79" s="1"/>
    </row>
    <row r="80" spans="1:35" ht="30" customHeight="1">
      <c r="A80" s="1"/>
      <c r="C80" s="85"/>
      <c r="D80" s="5"/>
      <c r="E80" s="3"/>
      <c r="F80" s="6"/>
      <c r="G80" s="6"/>
      <c r="H80" s="66"/>
      <c r="I80" s="66"/>
      <c r="J80" s="66"/>
      <c r="K80" s="66"/>
      <c r="L80" s="66"/>
      <c r="M80" s="66"/>
      <c r="N80" s="66"/>
      <c r="O80" s="66"/>
      <c r="P80" s="66"/>
      <c r="Q80" s="66"/>
      <c r="R80" s="66"/>
      <c r="S80" s="66"/>
      <c r="T80" s="66"/>
      <c r="U80" s="66"/>
      <c r="V80" s="66"/>
      <c r="W80" s="66"/>
      <c r="X80" s="66"/>
      <c r="Y80" s="66"/>
      <c r="Z80" s="66"/>
      <c r="AA80" s="66"/>
      <c r="AB80" s="1"/>
      <c r="AC80" s="4"/>
      <c r="AD80" s="4"/>
      <c r="AE80" s="66"/>
      <c r="AF80" s="66"/>
      <c r="AH80" s="1"/>
      <c r="AI80" s="1"/>
    </row>
    <row r="81" spans="1:35" ht="30" customHeight="1">
      <c r="A81" s="1"/>
      <c r="C81" s="85"/>
      <c r="D81" s="5"/>
      <c r="E81" s="3"/>
      <c r="F81" s="6"/>
      <c r="G81" s="6"/>
      <c r="H81" s="66"/>
      <c r="I81" s="66"/>
      <c r="J81" s="66"/>
      <c r="K81" s="66"/>
      <c r="L81" s="66"/>
      <c r="M81" s="66"/>
      <c r="N81" s="66"/>
      <c r="O81" s="66"/>
      <c r="P81" s="66"/>
      <c r="Q81" s="66"/>
      <c r="R81" s="66"/>
      <c r="S81" s="66"/>
      <c r="T81" s="66"/>
      <c r="U81" s="66"/>
      <c r="V81" s="66"/>
      <c r="W81" s="66"/>
      <c r="X81" s="66"/>
      <c r="Y81" s="66"/>
      <c r="Z81" s="66"/>
      <c r="AA81" s="66"/>
      <c r="AB81" s="1"/>
      <c r="AC81" s="4"/>
      <c r="AD81" s="4"/>
      <c r="AE81" s="66"/>
      <c r="AF81" s="66"/>
      <c r="AH81" s="1"/>
      <c r="AI81" s="1"/>
    </row>
    <row r="82" spans="1:35" ht="30" customHeight="1">
      <c r="A82" s="1"/>
      <c r="C82" s="85"/>
      <c r="D82" s="5"/>
      <c r="E82" s="3"/>
      <c r="F82" s="6"/>
      <c r="G82" s="6"/>
      <c r="H82" s="66"/>
      <c r="I82" s="66"/>
      <c r="J82" s="66"/>
      <c r="K82" s="66"/>
      <c r="L82" s="66"/>
      <c r="M82" s="66"/>
      <c r="N82" s="66"/>
      <c r="O82" s="66"/>
      <c r="P82" s="66"/>
      <c r="Q82" s="66"/>
      <c r="R82" s="66"/>
      <c r="S82" s="66"/>
      <c r="T82" s="66"/>
      <c r="U82" s="66"/>
      <c r="V82" s="66"/>
      <c r="W82" s="66"/>
      <c r="X82" s="66"/>
      <c r="Y82" s="66"/>
      <c r="Z82" s="66"/>
      <c r="AA82" s="66"/>
      <c r="AB82" s="1"/>
      <c r="AC82" s="4"/>
      <c r="AD82" s="4"/>
      <c r="AE82" s="66"/>
      <c r="AF82" s="66"/>
      <c r="AH82" s="1"/>
      <c r="AI82" s="1"/>
    </row>
  </sheetData>
  <sheetProtection autoFilter="0"/>
  <autoFilter ref="AE1:AE83" xr:uid="{00000000-0009-0000-0000-000000000000}"/>
  <sortState xmlns:xlrd2="http://schemas.microsoft.com/office/spreadsheetml/2017/richdata2" ref="A32:A66">
    <sortCondition ref="A32:A66"/>
  </sortState>
  <customSheetViews>
    <customSheetView guid="{71F486F7-AC23-4012-92EA-60EEE621ADFF}" showPageBreaks="1" showGridLines="0" zeroValues="0" fitToPage="1" printArea="1" showAutoFilter="1" hiddenColumns="1">
      <selection activeCell="E1" sqref="E1"/>
      <rowBreaks count="40" manualBreakCount="40">
        <brk id="73" max="27" man="1"/>
        <brk id="74" max="27" man="1"/>
        <brk id="151" max="27" man="1"/>
        <brk id="152" max="27" man="1"/>
        <brk id="229" max="27" man="1"/>
        <brk id="307" max="27" man="1"/>
        <brk id="384" max="27" man="1"/>
        <brk id="385" max="27" man="1"/>
        <brk id="446" max="29" man="1"/>
        <brk id="462" max="27" man="1"/>
        <brk id="463" max="27" man="1"/>
        <brk id="464" max="27" man="1"/>
        <brk id="540" max="27" man="1"/>
        <brk id="541" max="27" man="1"/>
        <brk id="542" max="27" man="1"/>
        <brk id="619" max="27" man="1"/>
        <brk id="672" max="29" man="1"/>
        <brk id="695" max="27" man="1"/>
        <brk id="697" max="27" man="1"/>
        <brk id="773" max="27" man="1"/>
        <brk id="775" max="27" man="1"/>
        <brk id="851" max="27" man="1"/>
        <brk id="853" max="27" man="1"/>
        <brk id="929" max="27" man="1"/>
        <brk id="930" max="27" man="1"/>
        <brk id="931" max="27" man="1"/>
        <brk id="1007" max="27" man="1"/>
        <brk id="1009" max="27" man="1"/>
        <brk id="1087" max="27" man="1"/>
        <brk id="1088" max="27" man="1"/>
        <brk id="1090" max="27" man="1"/>
        <brk id="1165" max="27" man="1"/>
        <brk id="1166" max="27" man="1"/>
        <brk id="1187" max="29" man="1"/>
        <brk id="1243" max="27" man="1"/>
        <brk id="1245" max="27" man="1"/>
        <brk id="1321" max="27" man="1"/>
        <brk id="1323" max="27" man="1"/>
        <brk id="1383" max="27" man="1"/>
        <brk id="1398" max="27" man="1"/>
      </rowBreaks>
      <pageMargins left="0" right="0" top="0" bottom="0" header="0" footer="0"/>
      <printOptions horizontalCentered="1"/>
      <pageSetup scale="83" fitToHeight="32" orientation="portrait" horizontalDpi="4294967294"/>
      <headerFooter alignWithMargins="0">
        <oddHeader>&amp;Rprinted on: &amp;D</oddHeader>
      </headerFooter>
      <autoFilter ref="B1" xr:uid="{36C05314-4BF6-4CBD-90DB-F79D56C6989D}"/>
    </customSheetView>
    <customSheetView guid="{F48A945A-E99E-4940-A554-1221E692694E}" showPageBreaks="1" showGridLines="0" zeroValues="0" fitToPage="1" printArea="1" showAutoFilter="1" topLeftCell="A802">
      <selection activeCell="AD802" sqref="AD802"/>
      <rowBreaks count="46" manualBreakCount="46">
        <brk id="74" max="27" man="1"/>
        <brk id="76" max="27" man="1"/>
        <brk id="147" max="27" man="1"/>
        <brk id="157" max="27" man="1"/>
        <brk id="231" max="27" man="1"/>
        <brk id="238" max="27" man="1"/>
        <brk id="309" max="27" man="1"/>
        <brk id="319" max="27" man="1"/>
        <brk id="386" max="27" man="1"/>
        <brk id="400" max="27" man="1"/>
        <brk id="448" max="29" man="1"/>
        <brk id="464" max="27" man="1"/>
        <brk id="466" max="27" man="1"/>
        <brk id="481" max="27" man="1"/>
        <brk id="542" max="27" man="1"/>
        <brk id="544" max="27" man="1"/>
        <brk id="562" max="27" man="1"/>
        <brk id="615" max="27" man="1"/>
        <brk id="643" max="27" man="1"/>
        <brk id="674" max="29" man="1"/>
        <brk id="697" max="27" man="1"/>
        <brk id="699" max="27" man="1"/>
        <brk id="724" max="27" man="1"/>
        <brk id="775" max="27" man="1"/>
        <brk id="777" max="27" man="1"/>
        <brk id="805" max="27" man="1"/>
        <brk id="853" max="27" man="1"/>
        <brk id="855" max="27" man="1"/>
        <brk id="886" max="27" man="1"/>
        <brk id="931" max="27" man="1"/>
        <brk id="932" max="27" man="1"/>
        <brk id="967" max="27" man="1"/>
        <brk id="1009" max="27" man="1"/>
        <brk id="1011" max="27" man="1"/>
        <brk id="1048" max="27" man="1"/>
        <brk id="1090" max="27" man="1"/>
        <brk id="1092" max="27" man="1"/>
        <brk id="1129" max="27" man="1"/>
        <brk id="1168" max="27" man="1"/>
        <brk id="1189" max="29" man="1"/>
        <brk id="1211" max="27" man="1"/>
        <brk id="1247" max="27" man="1"/>
        <brk id="1292" max="27" man="1"/>
        <brk id="1325" max="27" man="1"/>
        <brk id="1373" max="27" man="1"/>
        <brk id="1385" max="27" man="1"/>
      </rowBreaks>
      <pageMargins left="0" right="0" top="0" bottom="0" header="0" footer="0"/>
      <printOptions horizontalCentered="1"/>
      <pageSetup scale="82" fitToHeight="32" orientation="portrait" horizontalDpi="4294967294"/>
      <headerFooter alignWithMargins="0">
        <oddHeader>&amp;Rprinted on: &amp;D</oddHeader>
      </headerFooter>
      <autoFilter ref="B1" xr:uid="{2A5F6BA1-D6D3-4D94-A487-8CAB3197AB1D}"/>
    </customSheetView>
    <customSheetView guid="{2F410863-295B-49EE-8779-BE92BCE954DF}" showPageBreaks="1" showGridLines="0" zeroValues="0" fitToPage="1" printArea="1" showAutoFilter="1" hiddenColumns="1" showRuler="0">
      <selection activeCell="A9" sqref="A9"/>
      <rowBreaks count="30" manualBreakCount="30">
        <brk id="74" max="27" man="1"/>
        <brk id="76" max="27" man="1"/>
        <brk id="152" max="27" man="1"/>
        <brk id="229" max="27" man="1"/>
        <brk id="307" max="27" man="1"/>
        <brk id="384" max="27" man="1"/>
        <brk id="446" max="29" man="1"/>
        <brk id="462" max="27" man="1"/>
        <brk id="464" max="27" man="1"/>
        <brk id="540" max="27" man="1"/>
        <brk id="542" max="27" man="1"/>
        <brk id="619" max="27" man="1"/>
        <brk id="672" max="29" man="1"/>
        <brk id="695" max="27" man="1"/>
        <brk id="697" max="27" man="1"/>
        <brk id="773" max="27" man="1"/>
        <brk id="775" max="27" man="1"/>
        <brk id="851" max="27" man="1"/>
        <brk id="853" max="27" man="1"/>
        <brk id="929" max="27" man="1"/>
        <brk id="930" max="27" man="1"/>
        <brk id="1007" max="27" man="1"/>
        <brk id="1009" max="27" man="1"/>
        <brk id="1088" max="27" man="1"/>
        <brk id="1090" max="27" man="1"/>
        <brk id="1166" max="27" man="1"/>
        <brk id="1187" max="29" man="1"/>
        <brk id="1245" max="27" man="1"/>
        <brk id="1323" max="27" man="1"/>
        <brk id="1383" max="27" man="1"/>
      </rowBreaks>
      <pageMargins left="0" right="0" top="0" bottom="0" header="0" footer="0"/>
      <printOptions horizontalCentered="1"/>
      <pageSetup scale="83" fitToHeight="32" orientation="portrait" horizontalDpi="4294967294"/>
      <headerFooter alignWithMargins="0">
        <oddHeader>&amp;Rprinted on: &amp;D</oddHeader>
      </headerFooter>
      <autoFilter ref="B1" xr:uid="{F16C5628-C9DA-4E3C-AE09-026B1F2215B7}"/>
    </customSheetView>
  </customSheetViews>
  <mergeCells count="208">
    <mergeCell ref="M51:N51"/>
    <mergeCell ref="H53:K53"/>
    <mergeCell ref="M53:N53"/>
    <mergeCell ref="H59:K59"/>
    <mergeCell ref="M59:N59"/>
    <mergeCell ref="H60:K60"/>
    <mergeCell ref="H55:K55"/>
    <mergeCell ref="M55:N55"/>
    <mergeCell ref="H56:K56"/>
    <mergeCell ref="M56:N56"/>
    <mergeCell ref="M48:N48"/>
    <mergeCell ref="H46:K46"/>
    <mergeCell ref="M45:N45"/>
    <mergeCell ref="A73:Z73"/>
    <mergeCell ref="A72:Z72"/>
    <mergeCell ref="H64:K64"/>
    <mergeCell ref="A71:Z71"/>
    <mergeCell ref="S69:Z69"/>
    <mergeCell ref="M64:N64"/>
    <mergeCell ref="M65:N65"/>
    <mergeCell ref="H65:K65"/>
    <mergeCell ref="Y68:Z68"/>
    <mergeCell ref="S70:Z70"/>
    <mergeCell ref="A65:B65"/>
    <mergeCell ref="H63:K63"/>
    <mergeCell ref="H50:K50"/>
    <mergeCell ref="H51:K51"/>
    <mergeCell ref="M50:N50"/>
    <mergeCell ref="M46:N46"/>
    <mergeCell ref="M60:N60"/>
    <mergeCell ref="M57:N57"/>
    <mergeCell ref="H58:K58"/>
    <mergeCell ref="M58:N58"/>
    <mergeCell ref="M62:N62"/>
    <mergeCell ref="P8:Z8"/>
    <mergeCell ref="P9:Z9"/>
    <mergeCell ref="P10:Z10"/>
    <mergeCell ref="H61:K61"/>
    <mergeCell ref="M61:N61"/>
    <mergeCell ref="M63:N63"/>
    <mergeCell ref="P12:Z12"/>
    <mergeCell ref="W11:Z11"/>
    <mergeCell ref="B10:I10"/>
    <mergeCell ref="E11:I11"/>
    <mergeCell ref="M47:N47"/>
    <mergeCell ref="M54:N54"/>
    <mergeCell ref="G18:I18"/>
    <mergeCell ref="P13:Z13"/>
    <mergeCell ref="P14:Z14"/>
    <mergeCell ref="E18:F18"/>
    <mergeCell ref="N20:R20"/>
    <mergeCell ref="H62:K62"/>
    <mergeCell ref="H52:K52"/>
    <mergeCell ref="H54:K54"/>
    <mergeCell ref="H48:K48"/>
    <mergeCell ref="H40:K40"/>
    <mergeCell ref="H41:K41"/>
    <mergeCell ref="H57:K57"/>
    <mergeCell ref="H45:K45"/>
    <mergeCell ref="AB21:AC21"/>
    <mergeCell ref="V21:W21"/>
    <mergeCell ref="Y21:Z21"/>
    <mergeCell ref="S21:T21"/>
    <mergeCell ref="P21:Q21"/>
    <mergeCell ref="M22:N22"/>
    <mergeCell ref="H36:K36"/>
    <mergeCell ref="M42:N42"/>
    <mergeCell ref="M39:N39"/>
    <mergeCell ref="M29:N29"/>
    <mergeCell ref="M38:N38"/>
    <mergeCell ref="H27:K27"/>
    <mergeCell ref="M44:N44"/>
    <mergeCell ref="H43:K43"/>
    <mergeCell ref="M43:N43"/>
    <mergeCell ref="M41:N41"/>
    <mergeCell ref="M40:N40"/>
    <mergeCell ref="H42:K42"/>
    <mergeCell ref="H34:K34"/>
    <mergeCell ref="M34:N34"/>
    <mergeCell ref="H35:K35"/>
    <mergeCell ref="M35:N35"/>
    <mergeCell ref="A6:Z6"/>
    <mergeCell ref="B11:C11"/>
    <mergeCell ref="H33:K33"/>
    <mergeCell ref="M52:N52"/>
    <mergeCell ref="H23:K23"/>
    <mergeCell ref="H31:K31"/>
    <mergeCell ref="H44:K44"/>
    <mergeCell ref="H32:K32"/>
    <mergeCell ref="M32:N32"/>
    <mergeCell ref="H49:K49"/>
    <mergeCell ref="M49:N49"/>
    <mergeCell ref="N25:Z25"/>
    <mergeCell ref="H47:K47"/>
    <mergeCell ref="P11:U11"/>
    <mergeCell ref="J18:Z18"/>
    <mergeCell ref="P15:Z15"/>
    <mergeCell ref="B8:I8"/>
    <mergeCell ref="B9:I9"/>
    <mergeCell ref="B12:I12"/>
    <mergeCell ref="B13:I13"/>
    <mergeCell ref="B14:I14"/>
    <mergeCell ref="G17:I17"/>
    <mergeCell ref="M23:N23"/>
    <mergeCell ref="H38:K38"/>
    <mergeCell ref="B15:I15"/>
    <mergeCell ref="P22:Q22"/>
    <mergeCell ref="P23:Q23"/>
    <mergeCell ref="H39:K39"/>
    <mergeCell ref="M36:N36"/>
    <mergeCell ref="M31:N31"/>
    <mergeCell ref="H28:K28"/>
    <mergeCell ref="M28:N28"/>
    <mergeCell ref="H37:K37"/>
    <mergeCell ref="H30:K30"/>
    <mergeCell ref="M30:N30"/>
    <mergeCell ref="H29:K29"/>
    <mergeCell ref="J17:M17"/>
    <mergeCell ref="N17:Z17"/>
    <mergeCell ref="A20:B21"/>
    <mergeCell ref="S19:Z19"/>
    <mergeCell ref="A33:B33"/>
    <mergeCell ref="A36:B36"/>
    <mergeCell ref="A37:B37"/>
    <mergeCell ref="S20:Z20"/>
    <mergeCell ref="M33:N33"/>
    <mergeCell ref="M37:N37"/>
    <mergeCell ref="M27:N27"/>
    <mergeCell ref="A23:B23"/>
    <mergeCell ref="A22:B22"/>
    <mergeCell ref="C19:M19"/>
    <mergeCell ref="C20:M20"/>
    <mergeCell ref="C21:M21"/>
    <mergeCell ref="A38:B38"/>
    <mergeCell ref="A40:B40"/>
    <mergeCell ref="A60:B60"/>
    <mergeCell ref="A61:B61"/>
    <mergeCell ref="A62:B62"/>
    <mergeCell ref="A41:B41"/>
    <mergeCell ref="A42:B42"/>
    <mergeCell ref="A43:B43"/>
    <mergeCell ref="A44:B44"/>
    <mergeCell ref="A45:B45"/>
    <mergeCell ref="A46:B46"/>
    <mergeCell ref="A27:B27"/>
    <mergeCell ref="A28:B28"/>
    <mergeCell ref="A29:B29"/>
    <mergeCell ref="A30:B30"/>
    <mergeCell ref="A31:B31"/>
    <mergeCell ref="A32:B32"/>
    <mergeCell ref="C22:D23"/>
    <mergeCell ref="C27:D27"/>
    <mergeCell ref="C28:D28"/>
    <mergeCell ref="A63:B63"/>
    <mergeCell ref="A64:B64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C40:D40"/>
    <mergeCell ref="C41:D41"/>
    <mergeCell ref="C42:D42"/>
    <mergeCell ref="C43:D43"/>
    <mergeCell ref="C44:D44"/>
    <mergeCell ref="C45:D45"/>
    <mergeCell ref="C46:D46"/>
    <mergeCell ref="C47:D47"/>
    <mergeCell ref="C48:D48"/>
    <mergeCell ref="C29:D29"/>
    <mergeCell ref="C30:D30"/>
    <mergeCell ref="C31:D31"/>
    <mergeCell ref="C32:D32"/>
    <mergeCell ref="C33:D33"/>
    <mergeCell ref="A39:B39"/>
    <mergeCell ref="C36:D36"/>
    <mergeCell ref="C37:D37"/>
    <mergeCell ref="C38:D38"/>
    <mergeCell ref="C39:D39"/>
    <mergeCell ref="A34:B34"/>
    <mergeCell ref="C34:D34"/>
    <mergeCell ref="A35:B35"/>
    <mergeCell ref="C35:D35"/>
    <mergeCell ref="C49:D49"/>
    <mergeCell ref="C50:D50"/>
    <mergeCell ref="C51:D51"/>
    <mergeCell ref="C52:D52"/>
    <mergeCell ref="C53:D53"/>
    <mergeCell ref="C63:D63"/>
    <mergeCell ref="C64:D64"/>
    <mergeCell ref="C65:D65"/>
    <mergeCell ref="C54:D54"/>
    <mergeCell ref="C55:D55"/>
    <mergeCell ref="C56:D56"/>
    <mergeCell ref="C57:D57"/>
    <mergeCell ref="C58:D58"/>
    <mergeCell ref="C59:D59"/>
    <mergeCell ref="C60:D60"/>
    <mergeCell ref="C61:D61"/>
    <mergeCell ref="C62:D62"/>
  </mergeCells>
  <phoneticPr fontId="0" type="noConversion"/>
  <printOptions horizontalCentered="1"/>
  <pageMargins left="0" right="0" top="0.36" bottom="0.13" header="0.18" footer="0.05"/>
  <pageSetup scale="83" orientation="portrait" r:id="rId1"/>
  <headerFooter alignWithMargins="0">
    <oddHeader>&amp;Rprinted on: &amp;D</oddHeader>
    <oddFooter>&amp;C&amp;Pof&amp;N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311107-5989-6C44-8BFA-DF600859CCBA}">
  <dimension ref="A1:Q57"/>
  <sheetViews>
    <sheetView zoomScale="130" zoomScaleNormal="130" workbookViewId="0">
      <selection activeCell="G28" sqref="G28"/>
    </sheetView>
  </sheetViews>
  <sheetFormatPr defaultColWidth="11.42578125" defaultRowHeight="12"/>
  <cols>
    <col min="1" max="1" width="10.85546875" style="8"/>
    <col min="2" max="2" width="20.85546875" style="8" customWidth="1"/>
    <col min="3" max="3" width="22.7109375" style="16" customWidth="1"/>
    <col min="4" max="4" width="7" style="44" customWidth="1"/>
    <col min="6" max="6" width="10.85546875" style="152"/>
    <col min="7" max="7" width="20.7109375" style="152" customWidth="1"/>
    <col min="8" max="8" width="10.85546875" style="153"/>
    <col min="9" max="9" width="15.85546875" style="154" customWidth="1"/>
    <col min="10" max="10" width="10.85546875" style="152"/>
    <col min="11" max="11" width="20.7109375" style="152" customWidth="1"/>
    <col min="12" max="12" width="10.85546875" style="153"/>
    <col min="13" max="13" width="15.85546875" style="154" customWidth="1"/>
    <col min="14" max="14" width="10.85546875" style="152"/>
    <col min="15" max="15" width="20.7109375" style="152" customWidth="1"/>
    <col min="16" max="16" width="10.85546875" style="153"/>
    <col min="17" max="17" width="15.85546875" style="154" customWidth="1"/>
  </cols>
  <sheetData>
    <row r="1" spans="1:17">
      <c r="A1" s="160" t="s">
        <v>117</v>
      </c>
      <c r="B1" s="160" t="s">
        <v>118</v>
      </c>
      <c r="C1" s="161" t="s">
        <v>43</v>
      </c>
      <c r="D1" s="160" t="s">
        <v>119</v>
      </c>
      <c r="E1" s="162" t="s">
        <v>120</v>
      </c>
      <c r="F1" s="163" t="s">
        <v>38</v>
      </c>
      <c r="G1" s="163" t="s">
        <v>121</v>
      </c>
      <c r="H1" s="163" t="s">
        <v>122</v>
      </c>
      <c r="I1" s="164" t="s">
        <v>123</v>
      </c>
      <c r="J1" s="165" t="s">
        <v>38</v>
      </c>
      <c r="K1" s="165" t="s">
        <v>121</v>
      </c>
      <c r="L1" s="165" t="s">
        <v>122</v>
      </c>
      <c r="M1" s="166" t="s">
        <v>123</v>
      </c>
      <c r="N1" s="167" t="s">
        <v>38</v>
      </c>
      <c r="O1" s="167" t="s">
        <v>121</v>
      </c>
      <c r="P1" s="167" t="s">
        <v>122</v>
      </c>
      <c r="Q1" s="155" t="s">
        <v>123</v>
      </c>
    </row>
    <row r="2" spans="1:17">
      <c r="A2" s="168"/>
      <c r="B2" s="169">
        <f>'2027 Ground Cover - V1'!$E$18</f>
        <v>0</v>
      </c>
      <c r="C2" s="156" t="s">
        <v>52</v>
      </c>
      <c r="D2" s="170">
        <v>4874144</v>
      </c>
      <c r="E2" s="169">
        <v>25619</v>
      </c>
      <c r="F2" s="171">
        <f>'2027 Ground Cover - V1'!$S$21</f>
        <v>0</v>
      </c>
      <c r="G2" s="171">
        <f>'2027 Ground Cover - V1'!$S$21</f>
        <v>0</v>
      </c>
      <c r="H2" s="172">
        <f>'2027 Ground Cover - V1'!$S$27</f>
        <v>0</v>
      </c>
      <c r="I2" s="173"/>
      <c r="J2" s="171">
        <f>'2027 Ground Cover - V1'!$V$21</f>
        <v>0</v>
      </c>
      <c r="K2" s="171">
        <f>'2027 Ground Cover - V1'!$V$21</f>
        <v>0</v>
      </c>
      <c r="L2" s="172">
        <f>'2027 Ground Cover - V1'!$V$27</f>
        <v>0</v>
      </c>
      <c r="M2" s="173"/>
      <c r="N2" s="171">
        <f>'2027 Ground Cover - V1'!$Y$21</f>
        <v>0</v>
      </c>
      <c r="O2" s="171">
        <f>'2027 Ground Cover - V1'!$Y$21</f>
        <v>0</v>
      </c>
      <c r="P2" s="172">
        <f>'2027 Ground Cover - V1'!$Y$27</f>
        <v>0</v>
      </c>
    </row>
    <row r="3" spans="1:17">
      <c r="A3" s="168"/>
      <c r="B3" s="169">
        <f>'2027 Ground Cover - V1'!$E$18</f>
        <v>0</v>
      </c>
      <c r="C3" s="156" t="s">
        <v>55</v>
      </c>
      <c r="D3" s="170">
        <v>4874134</v>
      </c>
      <c r="E3" s="169">
        <v>22004</v>
      </c>
      <c r="F3" s="171">
        <f>'2027 Ground Cover - V1'!$S$21</f>
        <v>0</v>
      </c>
      <c r="G3" s="171">
        <f>'2027 Ground Cover - V1'!$S$21</f>
        <v>0</v>
      </c>
      <c r="H3" s="172">
        <f>'2027 Ground Cover - V1'!$S$28</f>
        <v>0</v>
      </c>
      <c r="I3" s="173"/>
      <c r="J3" s="171">
        <f>'2027 Ground Cover - V1'!$V$21</f>
        <v>0</v>
      </c>
      <c r="K3" s="171">
        <f>'2027 Ground Cover - V1'!$V$21</f>
        <v>0</v>
      </c>
      <c r="L3" s="172">
        <f>'2027 Ground Cover - V1'!$V$28</f>
        <v>0</v>
      </c>
      <c r="M3" s="173"/>
      <c r="N3" s="171">
        <f>'2027 Ground Cover - V1'!$Y$21</f>
        <v>0</v>
      </c>
      <c r="O3" s="171">
        <f>'2027 Ground Cover - V1'!$Y$21</f>
        <v>0</v>
      </c>
      <c r="P3" s="172">
        <f>'2027 Ground Cover - V1'!$Y$28</f>
        <v>0</v>
      </c>
    </row>
    <row r="4" spans="1:17">
      <c r="A4" s="168"/>
      <c r="B4" s="169">
        <f>'2027 Ground Cover - V1'!$E$18</f>
        <v>0</v>
      </c>
      <c r="C4" s="157" t="s">
        <v>56</v>
      </c>
      <c r="D4" s="170">
        <v>4874114</v>
      </c>
      <c r="E4" s="169">
        <v>18952</v>
      </c>
      <c r="F4" s="171">
        <f>'2027 Ground Cover - V1'!$S$21</f>
        <v>0</v>
      </c>
      <c r="G4" s="171">
        <f>'2027 Ground Cover - V1'!$S$21</f>
        <v>0</v>
      </c>
      <c r="H4" s="172">
        <f>'2027 Ground Cover - V1'!$S$29</f>
        <v>0</v>
      </c>
      <c r="I4" s="173"/>
      <c r="J4" s="171">
        <f>'2027 Ground Cover - V1'!$V$21</f>
        <v>0</v>
      </c>
      <c r="K4" s="171">
        <f>'2027 Ground Cover - V1'!$V$21</f>
        <v>0</v>
      </c>
      <c r="L4" s="172">
        <f>'2027 Ground Cover - V1'!$V$29</f>
        <v>0</v>
      </c>
      <c r="M4" s="173"/>
      <c r="N4" s="171">
        <f>'2027 Ground Cover - V1'!$Y$21</f>
        <v>0</v>
      </c>
      <c r="O4" s="171">
        <f>'2027 Ground Cover - V1'!$Y$21</f>
        <v>0</v>
      </c>
      <c r="P4" s="172">
        <f>'2027 Ground Cover - V1'!$Y$29</f>
        <v>0</v>
      </c>
    </row>
    <row r="5" spans="1:17">
      <c r="A5" s="168"/>
      <c r="B5" s="169">
        <f>'2027 Ground Cover - V1'!$E$18</f>
        <v>0</v>
      </c>
      <c r="C5" s="156" t="s">
        <v>57</v>
      </c>
      <c r="D5" s="170">
        <v>4874124</v>
      </c>
      <c r="E5" s="169">
        <v>18950</v>
      </c>
      <c r="F5" s="171">
        <f>'2027 Ground Cover - V1'!$S$21</f>
        <v>0</v>
      </c>
      <c r="G5" s="171">
        <f>'2027 Ground Cover - V1'!$S$21</f>
        <v>0</v>
      </c>
      <c r="H5" s="172">
        <f>'2027 Ground Cover - V1'!$S$30</f>
        <v>0</v>
      </c>
      <c r="I5" s="173"/>
      <c r="J5" s="171">
        <f>'2027 Ground Cover - V1'!$V$21</f>
        <v>0</v>
      </c>
      <c r="K5" s="171">
        <f>'2027 Ground Cover - V1'!$V$21</f>
        <v>0</v>
      </c>
      <c r="L5" s="172">
        <f>'2027 Ground Cover - V1'!$V$30</f>
        <v>0</v>
      </c>
      <c r="M5" s="173"/>
      <c r="N5" s="171">
        <f>'2027 Ground Cover - V1'!$Y$21</f>
        <v>0</v>
      </c>
      <c r="O5" s="171">
        <f>'2027 Ground Cover - V1'!$Y$21</f>
        <v>0</v>
      </c>
      <c r="P5" s="172">
        <f>'2027 Ground Cover - V1'!$Y$30</f>
        <v>0</v>
      </c>
    </row>
    <row r="6" spans="1:17">
      <c r="A6" s="168"/>
      <c r="B6" s="169">
        <f>'2027 Ground Cover - V1'!$E$18</f>
        <v>0</v>
      </c>
      <c r="C6" s="157" t="s">
        <v>58</v>
      </c>
      <c r="D6" s="170">
        <v>4874164</v>
      </c>
      <c r="E6" s="169">
        <v>18951</v>
      </c>
      <c r="F6" s="171">
        <f>'2027 Ground Cover - V1'!$S$21</f>
        <v>0</v>
      </c>
      <c r="G6" s="171">
        <f>'2027 Ground Cover - V1'!$S$21</f>
        <v>0</v>
      </c>
      <c r="H6" s="172">
        <f>'2027 Ground Cover - V1'!$S$31</f>
        <v>0</v>
      </c>
      <c r="I6" s="173"/>
      <c r="J6" s="171">
        <f>'2027 Ground Cover - V1'!$V$21</f>
        <v>0</v>
      </c>
      <c r="K6" s="171">
        <f>'2027 Ground Cover - V1'!$V$21</f>
        <v>0</v>
      </c>
      <c r="L6" s="172">
        <f>'2027 Ground Cover - V1'!$V$31</f>
        <v>0</v>
      </c>
      <c r="M6" s="173"/>
      <c r="N6" s="171">
        <f>'2027 Ground Cover - V1'!$Y$21</f>
        <v>0</v>
      </c>
      <c r="O6" s="171">
        <f>'2027 Ground Cover - V1'!$Y$21</f>
        <v>0</v>
      </c>
      <c r="P6" s="172">
        <f>'2027 Ground Cover - V1'!$Y$31</f>
        <v>0</v>
      </c>
    </row>
    <row r="7" spans="1:17">
      <c r="A7" s="168"/>
      <c r="B7" s="169">
        <f>'2027 Ground Cover - V1'!$E$18</f>
        <v>0</v>
      </c>
      <c r="C7" s="156" t="s">
        <v>124</v>
      </c>
      <c r="D7" s="174">
        <v>4874204</v>
      </c>
      <c r="E7" s="169">
        <v>18949</v>
      </c>
      <c r="F7" s="171">
        <f>'2027 Ground Cover - V1'!$S$21</f>
        <v>0</v>
      </c>
      <c r="G7" s="171">
        <f>'2027 Ground Cover - V1'!$S$21</f>
        <v>0</v>
      </c>
      <c r="H7" s="172">
        <f>'2027 Ground Cover - V1'!$S$32</f>
        <v>0</v>
      </c>
      <c r="I7" s="173"/>
      <c r="J7" s="171">
        <f>'2027 Ground Cover - V1'!$V$21</f>
        <v>0</v>
      </c>
      <c r="K7" s="171">
        <f>'2027 Ground Cover - V1'!$V$21</f>
        <v>0</v>
      </c>
      <c r="L7" s="172">
        <f>'2027 Ground Cover - V1'!$V$32</f>
        <v>0</v>
      </c>
      <c r="M7" s="173"/>
      <c r="N7" s="171">
        <f>'2027 Ground Cover - V1'!$Y$21</f>
        <v>0</v>
      </c>
      <c r="O7" s="171">
        <f>'2027 Ground Cover - V1'!$Y$21</f>
        <v>0</v>
      </c>
      <c r="P7" s="172">
        <f>'2027 Ground Cover - V1'!$Y$32</f>
        <v>0</v>
      </c>
    </row>
    <row r="8" spans="1:17">
      <c r="A8" s="168"/>
      <c r="B8" s="169">
        <f>'2027 Ground Cover - V1'!$E$18</f>
        <v>0</v>
      </c>
      <c r="C8" s="156" t="s">
        <v>125</v>
      </c>
      <c r="D8" s="174">
        <v>4874154</v>
      </c>
      <c r="E8" s="169">
        <v>28964</v>
      </c>
      <c r="F8" s="171">
        <f>'2027 Ground Cover - V1'!$S$21</f>
        <v>0</v>
      </c>
      <c r="G8" s="171">
        <f>'2027 Ground Cover - V1'!$S$21</f>
        <v>0</v>
      </c>
      <c r="H8" s="172">
        <f>'2027 Ground Cover - V1'!$S$33</f>
        <v>0</v>
      </c>
      <c r="I8" s="173"/>
      <c r="J8" s="171">
        <f>'2027 Ground Cover - V1'!$V$21</f>
        <v>0</v>
      </c>
      <c r="K8" s="171">
        <f>'2027 Ground Cover - V1'!$V$21</f>
        <v>0</v>
      </c>
      <c r="L8" s="172">
        <f>'2027 Ground Cover - V1'!$V$33</f>
        <v>0</v>
      </c>
      <c r="M8" s="173"/>
      <c r="N8" s="171">
        <f>'2027 Ground Cover - V1'!$Y$21</f>
        <v>0</v>
      </c>
      <c r="O8" s="171">
        <f>'2027 Ground Cover - V1'!$Y$21</f>
        <v>0</v>
      </c>
      <c r="P8" s="172">
        <f>'2027 Ground Cover - V1'!$Y$33</f>
        <v>0</v>
      </c>
    </row>
    <row r="9" spans="1:17">
      <c r="A9" s="168"/>
      <c r="B9" s="169">
        <f>'2027 Ground Cover - V1'!$E$18</f>
        <v>0</v>
      </c>
      <c r="C9" s="156" t="s">
        <v>126</v>
      </c>
      <c r="D9" s="174">
        <v>4874034</v>
      </c>
      <c r="E9" s="169">
        <v>28962</v>
      </c>
      <c r="F9" s="171">
        <f>'2027 Ground Cover - V1'!$S$21</f>
        <v>0</v>
      </c>
      <c r="G9" s="171">
        <f>'2027 Ground Cover - V1'!$S$21</f>
        <v>0</v>
      </c>
      <c r="H9" s="172">
        <f>'2027 Ground Cover - V1'!$S$34</f>
        <v>0</v>
      </c>
      <c r="I9" s="173"/>
      <c r="J9" s="171">
        <f>'2027 Ground Cover - V1'!$V$21</f>
        <v>0</v>
      </c>
      <c r="K9" s="171">
        <f>'2027 Ground Cover - V1'!$V$21</f>
        <v>0</v>
      </c>
      <c r="L9" s="172">
        <f>'2027 Ground Cover - V1'!$V$34</f>
        <v>0</v>
      </c>
      <c r="M9" s="173"/>
      <c r="N9" s="171">
        <f>'2027 Ground Cover - V1'!$Y$21</f>
        <v>0</v>
      </c>
      <c r="O9" s="171">
        <f>'2027 Ground Cover - V1'!$Y$21</f>
        <v>0</v>
      </c>
      <c r="P9" s="172">
        <f>'2027 Ground Cover - V1'!$Y$34</f>
        <v>0</v>
      </c>
    </row>
    <row r="10" spans="1:17">
      <c r="A10" s="168"/>
      <c r="B10" s="169">
        <f>'2027 Ground Cover - V1'!$E$18</f>
        <v>0</v>
      </c>
      <c r="C10" s="156" t="s">
        <v>127</v>
      </c>
      <c r="D10" s="174">
        <v>4874094</v>
      </c>
      <c r="E10" s="169">
        <v>28963</v>
      </c>
      <c r="F10" s="171">
        <f>'2027 Ground Cover - V1'!$S$21</f>
        <v>0</v>
      </c>
      <c r="G10" s="171">
        <f>'2027 Ground Cover - V1'!$S$21</f>
        <v>0</v>
      </c>
      <c r="H10" s="172">
        <f>'2027 Ground Cover - V1'!$S$35</f>
        <v>0</v>
      </c>
      <c r="I10" s="173"/>
      <c r="J10" s="171">
        <f>'2027 Ground Cover - V1'!$V$21</f>
        <v>0</v>
      </c>
      <c r="K10" s="171">
        <f>'2027 Ground Cover - V1'!$V$21</f>
        <v>0</v>
      </c>
      <c r="L10" s="172">
        <f>'2027 Ground Cover - V1'!$V$35</f>
        <v>0</v>
      </c>
      <c r="M10" s="173"/>
      <c r="N10" s="171">
        <f>'2027 Ground Cover - V1'!$Y$21</f>
        <v>0</v>
      </c>
      <c r="O10" s="171">
        <f>'2027 Ground Cover - V1'!$Y$21</f>
        <v>0</v>
      </c>
      <c r="P10" s="172">
        <f>'2027 Ground Cover - V1'!$Y$35</f>
        <v>0</v>
      </c>
    </row>
    <row r="11" spans="1:17">
      <c r="A11" s="168"/>
      <c r="B11" s="169">
        <f>'2027 Ground Cover - V1'!$E$18</f>
        <v>0</v>
      </c>
      <c r="C11" s="157" t="s">
        <v>63</v>
      </c>
      <c r="D11" s="174">
        <v>4874284</v>
      </c>
      <c r="E11" s="169">
        <v>18953</v>
      </c>
      <c r="F11" s="171">
        <f>'2027 Ground Cover - V1'!$S$21</f>
        <v>0</v>
      </c>
      <c r="G11" s="171">
        <f>'2027 Ground Cover - V1'!$S$21</f>
        <v>0</v>
      </c>
      <c r="H11" s="172">
        <f>'2027 Ground Cover - V1'!$S$36</f>
        <v>0</v>
      </c>
      <c r="I11" s="173"/>
      <c r="J11" s="171">
        <f>'2027 Ground Cover - V1'!$V$21</f>
        <v>0</v>
      </c>
      <c r="K11" s="171">
        <f>'2027 Ground Cover - V1'!$V$21</f>
        <v>0</v>
      </c>
      <c r="L11" s="172">
        <f>'2027 Ground Cover - V1'!$V$36</f>
        <v>0</v>
      </c>
      <c r="M11" s="173"/>
      <c r="N11" s="171">
        <f>'2027 Ground Cover - V1'!$Y$21</f>
        <v>0</v>
      </c>
      <c r="O11" s="171">
        <f>'2027 Ground Cover - V1'!$Y$21</f>
        <v>0</v>
      </c>
      <c r="P11" s="172">
        <f>'2027 Ground Cover - V1'!$Y$36</f>
        <v>0</v>
      </c>
    </row>
    <row r="12" spans="1:17">
      <c r="A12" s="168"/>
      <c r="B12" s="169">
        <f>'2027 Ground Cover - V1'!$E$18</f>
        <v>0</v>
      </c>
      <c r="C12" s="157" t="s">
        <v>66</v>
      </c>
      <c r="D12" s="174">
        <v>4874304</v>
      </c>
      <c r="E12" s="169">
        <v>19814</v>
      </c>
      <c r="F12" s="171">
        <f>'2027 Ground Cover - V1'!$S$21</f>
        <v>0</v>
      </c>
      <c r="G12" s="171">
        <f>'2027 Ground Cover - V1'!$S$21</f>
        <v>0</v>
      </c>
      <c r="H12" s="172">
        <f>'2027 Ground Cover - V1'!$S$37</f>
        <v>0</v>
      </c>
      <c r="I12" s="173"/>
      <c r="J12" s="171">
        <f>'2027 Ground Cover - V1'!$V$21</f>
        <v>0</v>
      </c>
      <c r="K12" s="171">
        <f>'2027 Ground Cover - V1'!$V$21</f>
        <v>0</v>
      </c>
      <c r="L12" s="172">
        <f>'2027 Ground Cover - V1'!$V$37</f>
        <v>0</v>
      </c>
      <c r="M12" s="173"/>
      <c r="N12" s="171">
        <f>'2027 Ground Cover - V1'!$Y$21</f>
        <v>0</v>
      </c>
      <c r="O12" s="171">
        <f>'2027 Ground Cover - V1'!$Y$21</f>
        <v>0</v>
      </c>
      <c r="P12" s="172">
        <f>'2027 Ground Cover - V1'!$Y$37</f>
        <v>0</v>
      </c>
    </row>
    <row r="13" spans="1:17">
      <c r="A13" s="168"/>
      <c r="B13" s="169">
        <f>'2027 Ground Cover - V1'!$E$18</f>
        <v>0</v>
      </c>
      <c r="C13" s="157" t="s">
        <v>67</v>
      </c>
      <c r="D13" s="174">
        <v>4874244</v>
      </c>
      <c r="E13" s="169">
        <v>19851</v>
      </c>
      <c r="F13" s="171">
        <f>'2027 Ground Cover - V1'!$S$21</f>
        <v>0</v>
      </c>
      <c r="G13" s="171">
        <f>'2027 Ground Cover - V1'!$S$21</f>
        <v>0</v>
      </c>
      <c r="H13" s="172">
        <f>'2027 Ground Cover - V1'!$S$38</f>
        <v>0</v>
      </c>
      <c r="I13" s="173"/>
      <c r="J13" s="171">
        <f>'2027 Ground Cover - V1'!$V$21</f>
        <v>0</v>
      </c>
      <c r="K13" s="171">
        <f>'2027 Ground Cover - V1'!$V$21</f>
        <v>0</v>
      </c>
      <c r="L13" s="172">
        <f>'2027 Ground Cover - V1'!$V$38</f>
        <v>0</v>
      </c>
      <c r="M13" s="173"/>
      <c r="N13" s="171">
        <f>'2027 Ground Cover - V1'!$Y$21</f>
        <v>0</v>
      </c>
      <c r="O13" s="171">
        <f>'2027 Ground Cover - V1'!$Y$21</f>
        <v>0</v>
      </c>
      <c r="P13" s="172">
        <f>'2027 Ground Cover - V1'!$Y$38</f>
        <v>0</v>
      </c>
    </row>
    <row r="14" spans="1:17">
      <c r="A14" s="168"/>
      <c r="B14" s="169">
        <f>'2027 Ground Cover - V1'!$E$18</f>
        <v>0</v>
      </c>
      <c r="C14" s="158" t="s">
        <v>68</v>
      </c>
      <c r="D14" s="170">
        <v>4874374</v>
      </c>
      <c r="E14" s="169">
        <v>18954</v>
      </c>
      <c r="F14" s="171">
        <f>'2027 Ground Cover - V1'!$S$21</f>
        <v>0</v>
      </c>
      <c r="G14" s="171">
        <f>'2027 Ground Cover - V1'!$S$21</f>
        <v>0</v>
      </c>
      <c r="H14" s="172">
        <f>'2027 Ground Cover - V1'!$S$39</f>
        <v>0</v>
      </c>
      <c r="I14" s="173"/>
      <c r="J14" s="171">
        <f>'2027 Ground Cover - V1'!$V$21</f>
        <v>0</v>
      </c>
      <c r="K14" s="171">
        <f>'2027 Ground Cover - V1'!$V$21</f>
        <v>0</v>
      </c>
      <c r="L14" s="172">
        <f>'2027 Ground Cover - V1'!$V$39</f>
        <v>0</v>
      </c>
      <c r="M14" s="173"/>
      <c r="N14" s="171">
        <f>'2027 Ground Cover - V1'!$Y$21</f>
        <v>0</v>
      </c>
      <c r="O14" s="171">
        <f>'2027 Ground Cover - V1'!$Y$21</f>
        <v>0</v>
      </c>
      <c r="P14" s="172">
        <f>'2027 Ground Cover - V1'!$Y$39</f>
        <v>0</v>
      </c>
    </row>
    <row r="15" spans="1:17">
      <c r="A15" s="168"/>
      <c r="B15" s="169">
        <f>'2027 Ground Cover - V1'!$E$18</f>
        <v>0</v>
      </c>
      <c r="C15" s="158" t="s">
        <v>71</v>
      </c>
      <c r="D15" s="170">
        <v>4874404</v>
      </c>
      <c r="E15" s="169">
        <v>18955</v>
      </c>
      <c r="F15" s="171">
        <f>'2027 Ground Cover - V1'!$S$21</f>
        <v>0</v>
      </c>
      <c r="G15" s="171">
        <f>'2027 Ground Cover - V1'!$S$21</f>
        <v>0</v>
      </c>
      <c r="H15" s="172">
        <f>'2027 Ground Cover - V1'!$S$40</f>
        <v>0</v>
      </c>
      <c r="I15" s="173"/>
      <c r="J15" s="171">
        <f>'2027 Ground Cover - V1'!$V$21</f>
        <v>0</v>
      </c>
      <c r="K15" s="171">
        <f>'2027 Ground Cover - V1'!$V$21</f>
        <v>0</v>
      </c>
      <c r="L15" s="172">
        <f>'2027 Ground Cover - V1'!$V$40</f>
        <v>0</v>
      </c>
      <c r="M15" s="173"/>
      <c r="N15" s="171">
        <f>'2027 Ground Cover - V1'!$Y$21</f>
        <v>0</v>
      </c>
      <c r="O15" s="171">
        <f>'2027 Ground Cover - V1'!$Y$21</f>
        <v>0</v>
      </c>
      <c r="P15" s="172">
        <f>'2027 Ground Cover - V1'!$Y$40</f>
        <v>0</v>
      </c>
    </row>
    <row r="16" spans="1:17">
      <c r="A16" s="168"/>
      <c r="B16" s="169">
        <f>'2027 Ground Cover - V1'!$E$18</f>
        <v>0</v>
      </c>
      <c r="C16" s="158" t="s">
        <v>72</v>
      </c>
      <c r="D16" s="170">
        <v>4876524</v>
      </c>
      <c r="E16" s="169">
        <v>18957</v>
      </c>
      <c r="F16" s="171">
        <f>'2027 Ground Cover - V1'!$S$21</f>
        <v>0</v>
      </c>
      <c r="G16" s="171">
        <f>'2027 Ground Cover - V1'!$S$21</f>
        <v>0</v>
      </c>
      <c r="H16" s="172">
        <f>'2027 Ground Cover - V1'!$S$41</f>
        <v>0</v>
      </c>
      <c r="I16" s="173"/>
      <c r="J16" s="171">
        <f>'2027 Ground Cover - V1'!$V$21</f>
        <v>0</v>
      </c>
      <c r="K16" s="171">
        <f>'2027 Ground Cover - V1'!$V$21</f>
        <v>0</v>
      </c>
      <c r="L16" s="172">
        <f>'2027 Ground Cover - V1'!$V$41</f>
        <v>0</v>
      </c>
      <c r="M16" s="173"/>
      <c r="N16" s="171">
        <f>'2027 Ground Cover - V1'!$Y$21</f>
        <v>0</v>
      </c>
      <c r="O16" s="171">
        <f>'2027 Ground Cover - V1'!$Y$21</f>
        <v>0</v>
      </c>
      <c r="P16" s="172">
        <f>'2027 Ground Cover - V1'!$Y$41</f>
        <v>0</v>
      </c>
    </row>
    <row r="17" spans="1:16">
      <c r="A17" s="168"/>
      <c r="B17" s="169">
        <f>'2027 Ground Cover - V1'!$E$18</f>
        <v>0</v>
      </c>
      <c r="C17" s="158" t="s">
        <v>74</v>
      </c>
      <c r="D17" s="170">
        <v>4876514</v>
      </c>
      <c r="E17" s="169">
        <v>18956</v>
      </c>
      <c r="F17" s="171">
        <f>'2027 Ground Cover - V1'!$S$21</f>
        <v>0</v>
      </c>
      <c r="G17" s="171">
        <f>'2027 Ground Cover - V1'!$S$21</f>
        <v>0</v>
      </c>
      <c r="H17" s="172">
        <f>'2027 Ground Cover - V1'!$S$42</f>
        <v>0</v>
      </c>
      <c r="I17" s="173"/>
      <c r="J17" s="171">
        <f>'2027 Ground Cover - V1'!$V$21</f>
        <v>0</v>
      </c>
      <c r="K17" s="171">
        <f>'2027 Ground Cover - V1'!$V$21</f>
        <v>0</v>
      </c>
      <c r="L17" s="172">
        <f>'2027 Ground Cover - V1'!$V$42</f>
        <v>0</v>
      </c>
      <c r="M17" s="173"/>
      <c r="N17" s="171">
        <f>'2027 Ground Cover - V1'!$Y$21</f>
        <v>0</v>
      </c>
      <c r="O17" s="171">
        <f>'2027 Ground Cover - V1'!$Y$21</f>
        <v>0</v>
      </c>
      <c r="P17" s="172">
        <f>'2027 Ground Cover - V1'!$Y$42</f>
        <v>0</v>
      </c>
    </row>
    <row r="18" spans="1:16">
      <c r="A18" s="168"/>
      <c r="B18" s="169">
        <f>'2027 Ground Cover - V1'!$E$18</f>
        <v>0</v>
      </c>
      <c r="C18" s="157" t="s">
        <v>76</v>
      </c>
      <c r="D18" s="170">
        <v>4876484</v>
      </c>
      <c r="E18" s="169">
        <v>25374</v>
      </c>
      <c r="F18" s="171">
        <f>'2027 Ground Cover - V1'!$S$21</f>
        <v>0</v>
      </c>
      <c r="G18" s="171">
        <f>'2027 Ground Cover - V1'!$S$21</f>
        <v>0</v>
      </c>
      <c r="H18" s="172">
        <f>'2027 Ground Cover - V1'!$S$43</f>
        <v>0</v>
      </c>
      <c r="I18" s="173"/>
      <c r="J18" s="171">
        <f>'2027 Ground Cover - V1'!$V$21</f>
        <v>0</v>
      </c>
      <c r="K18" s="171">
        <f>'2027 Ground Cover - V1'!$V$21</f>
        <v>0</v>
      </c>
      <c r="L18" s="172">
        <f>'2027 Ground Cover - V1'!$V$43</f>
        <v>0</v>
      </c>
      <c r="M18" s="173"/>
      <c r="N18" s="171">
        <f>'2027 Ground Cover - V1'!$Y$21</f>
        <v>0</v>
      </c>
      <c r="O18" s="171">
        <f>'2027 Ground Cover - V1'!$Y$21</f>
        <v>0</v>
      </c>
      <c r="P18" s="172">
        <f>'2027 Ground Cover - V1'!$Y$43</f>
        <v>0</v>
      </c>
    </row>
    <row r="19" spans="1:16">
      <c r="A19" s="168"/>
      <c r="B19" s="169">
        <f>'2027 Ground Cover - V1'!$E$18</f>
        <v>0</v>
      </c>
      <c r="C19" s="157" t="s">
        <v>77</v>
      </c>
      <c r="D19" s="170">
        <v>4852504</v>
      </c>
      <c r="E19" s="169">
        <v>18958</v>
      </c>
      <c r="F19" s="171">
        <f>'2027 Ground Cover - V1'!$S$21</f>
        <v>0</v>
      </c>
      <c r="G19" s="171">
        <f>'2027 Ground Cover - V1'!$S$21</f>
        <v>0</v>
      </c>
      <c r="H19" s="172">
        <f>'2027 Ground Cover - V1'!$S$44</f>
        <v>0</v>
      </c>
      <c r="I19" s="173"/>
      <c r="J19" s="171">
        <f>'2027 Ground Cover - V1'!$V$21</f>
        <v>0</v>
      </c>
      <c r="K19" s="171">
        <f>'2027 Ground Cover - V1'!$V$21</f>
        <v>0</v>
      </c>
      <c r="L19" s="172">
        <f>'2027 Ground Cover - V1'!$V$44</f>
        <v>0</v>
      </c>
      <c r="M19" s="173"/>
      <c r="N19" s="171">
        <f>'2027 Ground Cover - V1'!$Y$21</f>
        <v>0</v>
      </c>
      <c r="O19" s="171">
        <f>'2027 Ground Cover - V1'!$Y$21</f>
        <v>0</v>
      </c>
      <c r="P19" s="172">
        <f>'2027 Ground Cover - V1'!$Y$44</f>
        <v>0</v>
      </c>
    </row>
    <row r="20" spans="1:16">
      <c r="A20" s="168"/>
      <c r="B20" s="169">
        <f>'2027 Ground Cover - V1'!$E$18</f>
        <v>0</v>
      </c>
      <c r="C20" s="157" t="s">
        <v>79</v>
      </c>
      <c r="D20" s="170">
        <v>4877004</v>
      </c>
      <c r="E20" s="169">
        <v>26436</v>
      </c>
      <c r="F20" s="171">
        <f>'2027 Ground Cover - V1'!$S$21</f>
        <v>0</v>
      </c>
      <c r="G20" s="171">
        <f>'2027 Ground Cover - V1'!$S$21</f>
        <v>0</v>
      </c>
      <c r="H20" s="172">
        <f>'2027 Ground Cover - V1'!$S$45</f>
        <v>0</v>
      </c>
      <c r="I20" s="173"/>
      <c r="J20" s="171">
        <f>'2027 Ground Cover - V1'!$V$21</f>
        <v>0</v>
      </c>
      <c r="K20" s="171">
        <f>'2027 Ground Cover - V1'!$V$21</f>
        <v>0</v>
      </c>
      <c r="L20" s="172">
        <f>'2027 Ground Cover - V1'!$V$45</f>
        <v>0</v>
      </c>
      <c r="M20" s="173"/>
      <c r="N20" s="171">
        <f>'2027 Ground Cover - V1'!$Y$21</f>
        <v>0</v>
      </c>
      <c r="O20" s="171">
        <f>'2027 Ground Cover - V1'!$Y$21</f>
        <v>0</v>
      </c>
      <c r="P20" s="172">
        <f>'2027 Ground Cover - V1'!$Y$45</f>
        <v>0</v>
      </c>
    </row>
    <row r="21" spans="1:16">
      <c r="A21" s="168"/>
      <c r="B21" s="169">
        <f>'2027 Ground Cover - V1'!$E$18</f>
        <v>0</v>
      </c>
      <c r="C21" s="157" t="s">
        <v>82</v>
      </c>
      <c r="D21" s="170">
        <v>4874804</v>
      </c>
      <c r="E21" s="169">
        <v>18959</v>
      </c>
      <c r="F21" s="171">
        <f>'2027 Ground Cover - V1'!$S$21</f>
        <v>0</v>
      </c>
      <c r="G21" s="171">
        <f>'2027 Ground Cover - V1'!$S$21</f>
        <v>0</v>
      </c>
      <c r="H21" s="172">
        <f>'2027 Ground Cover - V1'!$S$46</f>
        <v>0</v>
      </c>
      <c r="I21" s="173"/>
      <c r="J21" s="171">
        <f>'2027 Ground Cover - V1'!$V$21</f>
        <v>0</v>
      </c>
      <c r="K21" s="171">
        <f>'2027 Ground Cover - V1'!$V$21</f>
        <v>0</v>
      </c>
      <c r="L21" s="172">
        <f>'2027 Ground Cover - V1'!$V$46</f>
        <v>0</v>
      </c>
      <c r="M21" s="173"/>
      <c r="N21" s="171">
        <f>'2027 Ground Cover - V1'!$Y$21</f>
        <v>0</v>
      </c>
      <c r="O21" s="171">
        <f>'2027 Ground Cover - V1'!$Y$21</f>
        <v>0</v>
      </c>
      <c r="P21" s="172">
        <f>'2027 Ground Cover - V1'!$Y$46</f>
        <v>0</v>
      </c>
    </row>
    <row r="22" spans="1:16">
      <c r="A22" s="168"/>
      <c r="B22" s="169">
        <f>'2027 Ground Cover - V1'!$E$18</f>
        <v>0</v>
      </c>
      <c r="C22" s="157" t="s">
        <v>83</v>
      </c>
      <c r="D22" s="159">
        <v>4874924</v>
      </c>
      <c r="E22" s="169">
        <v>18961</v>
      </c>
      <c r="F22" s="171">
        <f>'2027 Ground Cover - V1'!$S$21</f>
        <v>0</v>
      </c>
      <c r="G22" s="171">
        <f>'2027 Ground Cover - V1'!$S$21</f>
        <v>0</v>
      </c>
      <c r="H22" s="172">
        <f>'2027 Ground Cover - V1'!$S$47</f>
        <v>0</v>
      </c>
      <c r="I22" s="173"/>
      <c r="J22" s="171">
        <f>'2027 Ground Cover - V1'!$V$21</f>
        <v>0</v>
      </c>
      <c r="K22" s="171">
        <f>'2027 Ground Cover - V1'!$V$21</f>
        <v>0</v>
      </c>
      <c r="L22" s="172">
        <f>'2027 Ground Cover - V1'!$V$47</f>
        <v>0</v>
      </c>
      <c r="M22" s="173"/>
      <c r="N22" s="171">
        <f>'2027 Ground Cover - V1'!$Y$21</f>
        <v>0</v>
      </c>
      <c r="O22" s="171">
        <f>'2027 Ground Cover - V1'!$Y$21</f>
        <v>0</v>
      </c>
      <c r="P22" s="172">
        <f>'2027 Ground Cover - V1'!$Y$47</f>
        <v>0</v>
      </c>
    </row>
    <row r="23" spans="1:16">
      <c r="A23" s="168"/>
      <c r="B23" s="169">
        <f>'2027 Ground Cover - V1'!$E$18</f>
        <v>0</v>
      </c>
      <c r="C23" s="157" t="s">
        <v>86</v>
      </c>
      <c r="D23" s="170">
        <v>4874854</v>
      </c>
      <c r="E23" s="169">
        <v>19754</v>
      </c>
      <c r="F23" s="171">
        <f>'2027 Ground Cover - V1'!$S$21</f>
        <v>0</v>
      </c>
      <c r="G23" s="171">
        <f>'2027 Ground Cover - V1'!$S$21</f>
        <v>0</v>
      </c>
      <c r="H23" s="172">
        <f>'2027 Ground Cover - V1'!$S$48</f>
        <v>0</v>
      </c>
      <c r="I23" s="173"/>
      <c r="J23" s="171">
        <f>'2027 Ground Cover - V1'!$V$21</f>
        <v>0</v>
      </c>
      <c r="K23" s="171">
        <f>'2027 Ground Cover - V1'!$V$21</f>
        <v>0</v>
      </c>
      <c r="L23" s="172">
        <f>'2027 Ground Cover - V1'!$V$48</f>
        <v>0</v>
      </c>
      <c r="M23" s="173"/>
      <c r="N23" s="171">
        <f>'2027 Ground Cover - V1'!$Y$21</f>
        <v>0</v>
      </c>
      <c r="O23" s="171">
        <f>'2027 Ground Cover - V1'!$Y$21</f>
        <v>0</v>
      </c>
      <c r="P23" s="172">
        <f>'2027 Ground Cover - V1'!$Y$48</f>
        <v>0</v>
      </c>
    </row>
    <row r="24" spans="1:16">
      <c r="A24" s="168"/>
      <c r="B24" s="169">
        <f>'2027 Ground Cover - V1'!$E$18</f>
        <v>0</v>
      </c>
      <c r="C24" s="157" t="s">
        <v>87</v>
      </c>
      <c r="D24" s="170">
        <v>4875554</v>
      </c>
      <c r="E24" s="169">
        <v>18963</v>
      </c>
      <c r="F24" s="171">
        <f>'2027 Ground Cover - V1'!$S$21</f>
        <v>0</v>
      </c>
      <c r="G24" s="171">
        <f>'2027 Ground Cover - V1'!$S$21</f>
        <v>0</v>
      </c>
      <c r="H24" s="172">
        <f>'2027 Ground Cover - V1'!$S$49</f>
        <v>0</v>
      </c>
      <c r="I24" s="173"/>
      <c r="J24" s="171">
        <f>'2027 Ground Cover - V1'!$V$21</f>
        <v>0</v>
      </c>
      <c r="K24" s="171">
        <f>'2027 Ground Cover - V1'!$V$21</f>
        <v>0</v>
      </c>
      <c r="L24" s="172">
        <f>'2027 Ground Cover - V1'!$V$49</f>
        <v>0</v>
      </c>
      <c r="M24" s="173"/>
      <c r="N24" s="171">
        <f>'2027 Ground Cover - V1'!$Y$21</f>
        <v>0</v>
      </c>
      <c r="O24" s="171">
        <f>'2027 Ground Cover - V1'!$Y$21</f>
        <v>0</v>
      </c>
      <c r="P24" s="172">
        <f>'2027 Ground Cover - V1'!$Y$49</f>
        <v>0</v>
      </c>
    </row>
    <row r="25" spans="1:16">
      <c r="A25" s="168"/>
      <c r="B25" s="169">
        <f>'2027 Ground Cover - V1'!$E$18</f>
        <v>0</v>
      </c>
      <c r="C25" s="157" t="s">
        <v>90</v>
      </c>
      <c r="D25" s="159">
        <v>4875564</v>
      </c>
      <c r="E25" s="169">
        <v>18962</v>
      </c>
      <c r="F25" s="171">
        <f>'2027 Ground Cover - V1'!$S$21</f>
        <v>0</v>
      </c>
      <c r="G25" s="171">
        <f>'2027 Ground Cover - V1'!$S$21</f>
        <v>0</v>
      </c>
      <c r="H25" s="172">
        <f>'2027 Ground Cover - V1'!$S$50</f>
        <v>0</v>
      </c>
      <c r="I25" s="173"/>
      <c r="J25" s="171">
        <f>'2027 Ground Cover - V1'!$V$21</f>
        <v>0</v>
      </c>
      <c r="K25" s="171">
        <f>'2027 Ground Cover - V1'!$V$21</f>
        <v>0</v>
      </c>
      <c r="L25" s="172">
        <f>'2027 Ground Cover - V1'!$V$50</f>
        <v>0</v>
      </c>
      <c r="M25" s="173"/>
      <c r="N25" s="171">
        <f>'2027 Ground Cover - V1'!$Y$21</f>
        <v>0</v>
      </c>
      <c r="O25" s="171">
        <f>'2027 Ground Cover - V1'!$Y$21</f>
        <v>0</v>
      </c>
      <c r="P25" s="172">
        <f>'2027 Ground Cover - V1'!$Y$50</f>
        <v>0</v>
      </c>
    </row>
    <row r="26" spans="1:16">
      <c r="A26" s="168"/>
      <c r="B26" s="169">
        <f>'2027 Ground Cover - V1'!$E$18</f>
        <v>0</v>
      </c>
      <c r="C26" s="157" t="s">
        <v>91</v>
      </c>
      <c r="D26" s="170">
        <v>4865464</v>
      </c>
      <c r="E26" s="169">
        <v>18965</v>
      </c>
      <c r="F26" s="171">
        <f>'2027 Ground Cover - V1'!$S$21</f>
        <v>0</v>
      </c>
      <c r="G26" s="171">
        <f>'2027 Ground Cover - V1'!$S$21</f>
        <v>0</v>
      </c>
      <c r="H26" s="172">
        <f>'2027 Ground Cover - V1'!$S$51</f>
        <v>0</v>
      </c>
      <c r="I26" s="173"/>
      <c r="J26" s="171">
        <f>'2027 Ground Cover - V1'!$V$21</f>
        <v>0</v>
      </c>
      <c r="K26" s="171">
        <f>'2027 Ground Cover - V1'!$V$21</f>
        <v>0</v>
      </c>
      <c r="L26" s="172">
        <f>'2027 Ground Cover - V1'!$V$51</f>
        <v>0</v>
      </c>
      <c r="M26" s="173"/>
      <c r="N26" s="171">
        <f>'2027 Ground Cover - V1'!$Y$21</f>
        <v>0</v>
      </c>
      <c r="O26" s="171">
        <f>'2027 Ground Cover - V1'!$Y$21</f>
        <v>0</v>
      </c>
      <c r="P26" s="172">
        <f>'2027 Ground Cover - V1'!$Y$51</f>
        <v>0</v>
      </c>
    </row>
    <row r="27" spans="1:16">
      <c r="A27" s="168"/>
      <c r="B27" s="169">
        <f>'2027 Ground Cover - V1'!$E$18</f>
        <v>0</v>
      </c>
      <c r="C27" s="157" t="s">
        <v>93</v>
      </c>
      <c r="D27" s="159">
        <v>4865314</v>
      </c>
      <c r="E27" s="169">
        <v>18964</v>
      </c>
      <c r="F27" s="171">
        <f>'2027 Ground Cover - V1'!$S$21</f>
        <v>0</v>
      </c>
      <c r="G27" s="171">
        <f>'2027 Ground Cover - V1'!$S$21</f>
        <v>0</v>
      </c>
      <c r="H27" s="172">
        <f>'2027 Ground Cover - V1'!$S$52</f>
        <v>0</v>
      </c>
      <c r="I27" s="173"/>
      <c r="J27" s="171">
        <f>'2027 Ground Cover - V1'!$V$21</f>
        <v>0</v>
      </c>
      <c r="K27" s="171">
        <f>'2027 Ground Cover - V1'!$V$21</f>
        <v>0</v>
      </c>
      <c r="L27" s="172">
        <f>'2027 Ground Cover - V1'!$V$52</f>
        <v>0</v>
      </c>
      <c r="M27" s="173"/>
      <c r="N27" s="171">
        <f>'2027 Ground Cover - V1'!$Y$21</f>
        <v>0</v>
      </c>
      <c r="O27" s="171">
        <f>'2027 Ground Cover - V1'!$Y$21</f>
        <v>0</v>
      </c>
      <c r="P27" s="172">
        <f>'2027 Ground Cover - V1'!$Y$52</f>
        <v>0</v>
      </c>
    </row>
    <row r="28" spans="1:16">
      <c r="A28" s="168"/>
      <c r="B28" s="169">
        <f>'2027 Ground Cover - V1'!$E$18</f>
        <v>0</v>
      </c>
      <c r="C28" s="157" t="s">
        <v>95</v>
      </c>
      <c r="D28" s="170">
        <v>4865684</v>
      </c>
      <c r="E28" s="169">
        <v>18966</v>
      </c>
      <c r="F28" s="171">
        <f>'2027 Ground Cover - V1'!$S$21</f>
        <v>0</v>
      </c>
      <c r="G28" s="171">
        <f>'2027 Ground Cover - V1'!$S$21</f>
        <v>0</v>
      </c>
      <c r="H28" s="172">
        <f>'2027 Ground Cover - V1'!$S$53</f>
        <v>0</v>
      </c>
      <c r="I28" s="173"/>
      <c r="J28" s="171">
        <f>'2027 Ground Cover - V1'!$V$21</f>
        <v>0</v>
      </c>
      <c r="K28" s="171">
        <f>'2027 Ground Cover - V1'!$V$21</f>
        <v>0</v>
      </c>
      <c r="L28" s="172">
        <f>'2027 Ground Cover - V1'!$V$53</f>
        <v>0</v>
      </c>
      <c r="M28" s="173"/>
      <c r="N28" s="171">
        <f>'2027 Ground Cover - V1'!$Y$21</f>
        <v>0</v>
      </c>
      <c r="O28" s="171">
        <f>'2027 Ground Cover - V1'!$Y$21</f>
        <v>0</v>
      </c>
      <c r="P28" s="172">
        <f>'2027 Ground Cover - V1'!$Y$53</f>
        <v>0</v>
      </c>
    </row>
    <row r="29" spans="1:16">
      <c r="A29" s="168"/>
      <c r="B29" s="169">
        <f>'2027 Ground Cover - V1'!$E$18</f>
        <v>0</v>
      </c>
      <c r="C29" s="157" t="s">
        <v>96</v>
      </c>
      <c r="D29" s="170">
        <v>4865704</v>
      </c>
      <c r="E29" s="169">
        <v>18967</v>
      </c>
      <c r="F29" s="171">
        <f>'2027 Ground Cover - V1'!$S$21</f>
        <v>0</v>
      </c>
      <c r="G29" s="171">
        <f>'2027 Ground Cover - V1'!$S$21</f>
        <v>0</v>
      </c>
      <c r="H29" s="172">
        <f>'2027 Ground Cover - V1'!$S$54</f>
        <v>0</v>
      </c>
      <c r="I29" s="173"/>
      <c r="J29" s="171">
        <f>'2027 Ground Cover - V1'!$V$21</f>
        <v>0</v>
      </c>
      <c r="K29" s="171">
        <f>'2027 Ground Cover - V1'!$V$21</f>
        <v>0</v>
      </c>
      <c r="L29" s="172">
        <f>'2027 Ground Cover - V1'!$V$54</f>
        <v>0</v>
      </c>
      <c r="M29" s="173"/>
      <c r="N29" s="171">
        <f>'2027 Ground Cover - V1'!$Y$21</f>
        <v>0</v>
      </c>
      <c r="O29" s="171">
        <f>'2027 Ground Cover - V1'!$Y$21</f>
        <v>0</v>
      </c>
      <c r="P29" s="172">
        <f>'2027 Ground Cover - V1'!$Y$54</f>
        <v>0</v>
      </c>
    </row>
    <row r="30" spans="1:16">
      <c r="A30" s="168"/>
      <c r="B30" s="169">
        <f>'2027 Ground Cover - V1'!$E$18</f>
        <v>0</v>
      </c>
      <c r="C30" s="157" t="s">
        <v>97</v>
      </c>
      <c r="D30" s="159">
        <v>4865444</v>
      </c>
      <c r="E30" s="169">
        <v>25380</v>
      </c>
      <c r="F30" s="171">
        <f>'2027 Ground Cover - V1'!$S$21</f>
        <v>0</v>
      </c>
      <c r="G30" s="171">
        <f>'2027 Ground Cover - V1'!$S$21</f>
        <v>0</v>
      </c>
      <c r="H30" s="172">
        <f>'2027 Ground Cover - V1'!$S$55</f>
        <v>0</v>
      </c>
      <c r="I30" s="173"/>
      <c r="J30" s="171">
        <f>'2027 Ground Cover - V1'!$V$21</f>
        <v>0</v>
      </c>
      <c r="K30" s="171">
        <f>'2027 Ground Cover - V1'!$V$21</f>
        <v>0</v>
      </c>
      <c r="L30" s="172">
        <f>'2027 Ground Cover - V1'!$V$55</f>
        <v>0</v>
      </c>
      <c r="M30" s="173"/>
      <c r="N30" s="171">
        <f>'2027 Ground Cover - V1'!$Y$21</f>
        <v>0</v>
      </c>
      <c r="O30" s="171">
        <f>'2027 Ground Cover - V1'!$Y$21</f>
        <v>0</v>
      </c>
      <c r="P30" s="172">
        <f>'2027 Ground Cover - V1'!$Y$55</f>
        <v>0</v>
      </c>
    </row>
    <row r="31" spans="1:16">
      <c r="A31" s="168"/>
      <c r="B31" s="169">
        <f>'2027 Ground Cover - V1'!$E$18</f>
        <v>0</v>
      </c>
      <c r="C31" s="157" t="s">
        <v>98</v>
      </c>
      <c r="D31" s="159">
        <v>4865484</v>
      </c>
      <c r="E31" s="169">
        <v>25379</v>
      </c>
      <c r="F31" s="171">
        <f>'2027 Ground Cover - V1'!$S$21</f>
        <v>0</v>
      </c>
      <c r="G31" s="171">
        <f>'2027 Ground Cover - V1'!$S$21</f>
        <v>0</v>
      </c>
      <c r="H31" s="172">
        <f>'2027 Ground Cover - V1'!$S$56</f>
        <v>0</v>
      </c>
      <c r="I31" s="173"/>
      <c r="J31" s="171">
        <f>'2027 Ground Cover - V1'!$V$21</f>
        <v>0</v>
      </c>
      <c r="K31" s="171">
        <f>'2027 Ground Cover - V1'!$V$21</f>
        <v>0</v>
      </c>
      <c r="L31" s="172">
        <f>'2027 Ground Cover - V1'!$V$56</f>
        <v>0</v>
      </c>
      <c r="M31" s="173"/>
      <c r="N31" s="171">
        <f>'2027 Ground Cover - V1'!$Y$21</f>
        <v>0</v>
      </c>
      <c r="O31" s="171">
        <f>'2027 Ground Cover - V1'!$Y$21</f>
        <v>0</v>
      </c>
      <c r="P31" s="172">
        <f>'2027 Ground Cover - V1'!$Y$56</f>
        <v>0</v>
      </c>
    </row>
    <row r="32" spans="1:16">
      <c r="A32" s="168"/>
      <c r="B32" s="169">
        <f>'2027 Ground Cover - V1'!$E$18</f>
        <v>0</v>
      </c>
      <c r="C32" s="157" t="s">
        <v>99</v>
      </c>
      <c r="D32" s="159">
        <v>4865534</v>
      </c>
      <c r="E32" s="169">
        <v>25375</v>
      </c>
      <c r="F32" s="171">
        <f>'2027 Ground Cover - V1'!$S$21</f>
        <v>0</v>
      </c>
      <c r="G32" s="171">
        <f>'2027 Ground Cover - V1'!$S$21</f>
        <v>0</v>
      </c>
      <c r="H32" s="172">
        <f>'2027 Ground Cover - V1'!$S$57</f>
        <v>0</v>
      </c>
      <c r="I32" s="173"/>
      <c r="J32" s="171">
        <f>'2027 Ground Cover - V1'!$V$21</f>
        <v>0</v>
      </c>
      <c r="K32" s="171">
        <f>'2027 Ground Cover - V1'!$V$21</f>
        <v>0</v>
      </c>
      <c r="L32" s="172">
        <f>'2027 Ground Cover - V1'!$V$57</f>
        <v>0</v>
      </c>
      <c r="M32" s="173"/>
      <c r="N32" s="171">
        <f>'2027 Ground Cover - V1'!$Y$21</f>
        <v>0</v>
      </c>
      <c r="O32" s="171">
        <f>'2027 Ground Cover - V1'!$Y$21</f>
        <v>0</v>
      </c>
      <c r="P32" s="172">
        <f>'2027 Ground Cover - V1'!$Y$57</f>
        <v>0</v>
      </c>
    </row>
    <row r="33" spans="1:16">
      <c r="A33" s="168"/>
      <c r="B33" s="169">
        <f>'2027 Ground Cover - V1'!$E$18</f>
        <v>0</v>
      </c>
      <c r="C33" s="157" t="s">
        <v>100</v>
      </c>
      <c r="D33" s="159">
        <v>4865564</v>
      </c>
      <c r="E33" s="169">
        <v>25377</v>
      </c>
      <c r="F33" s="171">
        <f>'2027 Ground Cover - V1'!$S$21</f>
        <v>0</v>
      </c>
      <c r="G33" s="171">
        <f>'2027 Ground Cover - V1'!$S$21</f>
        <v>0</v>
      </c>
      <c r="H33" s="172">
        <f>'2027 Ground Cover - V1'!$S$58</f>
        <v>0</v>
      </c>
      <c r="I33" s="173"/>
      <c r="J33" s="171">
        <f>'2027 Ground Cover - V1'!$V$21</f>
        <v>0</v>
      </c>
      <c r="K33" s="171">
        <f>'2027 Ground Cover - V1'!$V$21</f>
        <v>0</v>
      </c>
      <c r="L33" s="172">
        <f>'2027 Ground Cover - V1'!$V$58</f>
        <v>0</v>
      </c>
      <c r="M33" s="173"/>
      <c r="N33" s="171">
        <f>'2027 Ground Cover - V1'!$Y$21</f>
        <v>0</v>
      </c>
      <c r="O33" s="171">
        <f>'2027 Ground Cover - V1'!$Y$21</f>
        <v>0</v>
      </c>
      <c r="P33" s="172">
        <f>'2027 Ground Cover - V1'!$Y$58</f>
        <v>0</v>
      </c>
    </row>
    <row r="34" spans="1:16">
      <c r="A34" s="168"/>
      <c r="B34" s="169">
        <f>'2027 Ground Cover - V1'!$E$18</f>
        <v>0</v>
      </c>
      <c r="C34" s="157" t="s">
        <v>101</v>
      </c>
      <c r="D34" s="159">
        <v>4865494</v>
      </c>
      <c r="E34" s="169">
        <v>25378</v>
      </c>
      <c r="F34" s="171">
        <f>'2027 Ground Cover - V1'!$S$21</f>
        <v>0</v>
      </c>
      <c r="G34" s="171">
        <f>'2027 Ground Cover - V1'!$S$21</f>
        <v>0</v>
      </c>
      <c r="H34" s="172">
        <f>'2027 Ground Cover - V1'!$S$59</f>
        <v>0</v>
      </c>
      <c r="I34" s="173"/>
      <c r="J34" s="171">
        <f>'2027 Ground Cover - V1'!$V$21</f>
        <v>0</v>
      </c>
      <c r="K34" s="171">
        <f>'2027 Ground Cover - V1'!$V$21</f>
        <v>0</v>
      </c>
      <c r="L34" s="172">
        <f>'2027 Ground Cover - V1'!$V$59</f>
        <v>0</v>
      </c>
      <c r="M34" s="173"/>
      <c r="N34" s="171">
        <f>'2027 Ground Cover - V1'!$Y$21</f>
        <v>0</v>
      </c>
      <c r="O34" s="171">
        <f>'2027 Ground Cover - V1'!$Y$21</f>
        <v>0</v>
      </c>
      <c r="P34" s="172">
        <f>'2027 Ground Cover - V1'!$Y$59</f>
        <v>0</v>
      </c>
    </row>
    <row r="35" spans="1:16">
      <c r="A35" s="168"/>
      <c r="B35" s="169">
        <f>'2027 Ground Cover - V1'!$E$18</f>
        <v>0</v>
      </c>
      <c r="C35" s="157" t="s">
        <v>102</v>
      </c>
      <c r="D35" s="170">
        <v>4875024</v>
      </c>
      <c r="E35" s="169">
        <v>26437</v>
      </c>
      <c r="F35" s="171">
        <f>'2027 Ground Cover - V1'!$S$21</f>
        <v>0</v>
      </c>
      <c r="G35" s="171">
        <f>'2027 Ground Cover - V1'!$S$21</f>
        <v>0</v>
      </c>
      <c r="H35" s="172">
        <f>'2027 Ground Cover - V1'!$S$60</f>
        <v>0</v>
      </c>
      <c r="I35" s="173"/>
      <c r="J35" s="171">
        <f>'2027 Ground Cover - V1'!$V$21</f>
        <v>0</v>
      </c>
      <c r="K35" s="171">
        <f>'2027 Ground Cover - V1'!$V$21</f>
        <v>0</v>
      </c>
      <c r="L35" s="172">
        <f>'2027 Ground Cover - V1'!$V$60</f>
        <v>0</v>
      </c>
      <c r="M35" s="173"/>
      <c r="N35" s="171">
        <f>'2027 Ground Cover - V1'!$Y$21</f>
        <v>0</v>
      </c>
      <c r="O35" s="171">
        <f>'2027 Ground Cover - V1'!$Y$21</f>
        <v>0</v>
      </c>
      <c r="P35" s="172">
        <f>'2027 Ground Cover - V1'!$Y$60</f>
        <v>0</v>
      </c>
    </row>
    <row r="36" spans="1:16">
      <c r="A36" s="168"/>
      <c r="B36" s="169">
        <f>'2027 Ground Cover - V1'!$E$18</f>
        <v>0</v>
      </c>
      <c r="C36" s="157" t="s">
        <v>105</v>
      </c>
      <c r="D36" s="170">
        <v>4875004</v>
      </c>
      <c r="E36" s="169">
        <v>18968</v>
      </c>
      <c r="F36" s="171">
        <f>'2027 Ground Cover - V1'!$S$21</f>
        <v>0</v>
      </c>
      <c r="G36" s="171">
        <f>'2027 Ground Cover - V1'!$S$21</f>
        <v>0</v>
      </c>
      <c r="H36" s="172">
        <f>'2027 Ground Cover - V1'!$S$61</f>
        <v>0</v>
      </c>
      <c r="I36" s="173"/>
      <c r="J36" s="171">
        <f>'2027 Ground Cover - V1'!$V$21</f>
        <v>0</v>
      </c>
      <c r="K36" s="171">
        <f>'2027 Ground Cover - V1'!$V$21</f>
        <v>0</v>
      </c>
      <c r="L36" s="172">
        <f>'2027 Ground Cover - V1'!$V$61</f>
        <v>0</v>
      </c>
      <c r="M36" s="173"/>
      <c r="N36" s="171">
        <f>'2027 Ground Cover - V1'!$Y$21</f>
        <v>0</v>
      </c>
      <c r="O36" s="171">
        <f>'2027 Ground Cover - V1'!$Y$21</f>
        <v>0</v>
      </c>
      <c r="P36" s="172">
        <f>'2027 Ground Cover - V1'!$Y$61</f>
        <v>0</v>
      </c>
    </row>
    <row r="37" spans="1:16">
      <c r="A37" s="168"/>
      <c r="B37" s="169">
        <f>'2027 Ground Cover - V1'!$E$18</f>
        <v>0</v>
      </c>
      <c r="C37" s="157" t="s">
        <v>107</v>
      </c>
      <c r="D37" s="170">
        <v>4875054</v>
      </c>
      <c r="E37" s="169">
        <v>19820</v>
      </c>
      <c r="F37" s="171">
        <f>'2027 Ground Cover - V1'!$S$21</f>
        <v>0</v>
      </c>
      <c r="G37" s="171">
        <f>'2027 Ground Cover - V1'!$S$21</f>
        <v>0</v>
      </c>
      <c r="H37" s="172">
        <f>'2027 Ground Cover - V1'!$S$62</f>
        <v>0</v>
      </c>
      <c r="I37" s="173"/>
      <c r="J37" s="171">
        <f>'2027 Ground Cover - V1'!$V$21</f>
        <v>0</v>
      </c>
      <c r="K37" s="171">
        <f>'2027 Ground Cover - V1'!$V$21</f>
        <v>0</v>
      </c>
      <c r="L37" s="172">
        <f>'2027 Ground Cover - V1'!$V$62</f>
        <v>0</v>
      </c>
      <c r="M37" s="173"/>
      <c r="N37" s="171">
        <f>'2027 Ground Cover - V1'!$Y$21</f>
        <v>0</v>
      </c>
      <c r="O37" s="171">
        <f>'2027 Ground Cover - V1'!$Y$21</f>
        <v>0</v>
      </c>
      <c r="P37" s="172">
        <f>'2027 Ground Cover - V1'!$Y$62</f>
        <v>0</v>
      </c>
    </row>
    <row r="38" spans="1:16">
      <c r="A38" s="168"/>
      <c r="B38" s="169">
        <f>'2027 Ground Cover - V1'!$E$18</f>
        <v>0</v>
      </c>
      <c r="C38" s="157" t="s">
        <v>108</v>
      </c>
      <c r="D38" s="159">
        <v>4875104</v>
      </c>
      <c r="E38" s="169">
        <v>18969</v>
      </c>
      <c r="F38" s="171">
        <f>'2027 Ground Cover - V1'!$S$21</f>
        <v>0</v>
      </c>
      <c r="G38" s="171">
        <f>'2027 Ground Cover - V1'!$S$21</f>
        <v>0</v>
      </c>
      <c r="H38" s="172">
        <f>'2027 Ground Cover - V1'!$S$63</f>
        <v>0</v>
      </c>
      <c r="I38" s="173"/>
      <c r="J38" s="171">
        <f>'2027 Ground Cover - V1'!$V$21</f>
        <v>0</v>
      </c>
      <c r="K38" s="171">
        <f>'2027 Ground Cover - V1'!$V$21</f>
        <v>0</v>
      </c>
      <c r="L38" s="172">
        <f>'2027 Ground Cover - V1'!$V$63</f>
        <v>0</v>
      </c>
      <c r="M38" s="173"/>
      <c r="N38" s="171">
        <f>'2027 Ground Cover - V1'!$Y$21</f>
        <v>0</v>
      </c>
      <c r="O38" s="171">
        <f>'2027 Ground Cover - V1'!$Y$21</f>
        <v>0</v>
      </c>
      <c r="P38" s="172">
        <f>'2027 Ground Cover - V1'!$Y$63</f>
        <v>0</v>
      </c>
    </row>
    <row r="39" spans="1:16">
      <c r="A39" s="168"/>
      <c r="B39" s="169">
        <f>'2027 Ground Cover - V1'!$E$18</f>
        <v>0</v>
      </c>
      <c r="C39" s="157" t="s">
        <v>128</v>
      </c>
      <c r="D39" s="170">
        <v>4875354</v>
      </c>
      <c r="E39" s="169">
        <v>18970</v>
      </c>
      <c r="F39" s="171">
        <f>'2027 Ground Cover - V1'!$S$21</f>
        <v>0</v>
      </c>
      <c r="G39" s="171">
        <f>'2027 Ground Cover - V1'!$S$21</f>
        <v>0</v>
      </c>
      <c r="H39" s="172">
        <f>'2027 Ground Cover - V1'!$S$64</f>
        <v>0</v>
      </c>
      <c r="I39" s="173"/>
      <c r="J39" s="171">
        <f>'2027 Ground Cover - V1'!$V$21</f>
        <v>0</v>
      </c>
      <c r="K39" s="171">
        <f>'2027 Ground Cover - V1'!$V$21</f>
        <v>0</v>
      </c>
      <c r="L39" s="172">
        <f>'2027 Ground Cover - V1'!$V$64</f>
        <v>0</v>
      </c>
      <c r="M39" s="173"/>
      <c r="N39" s="171">
        <f>'2027 Ground Cover - V1'!$Y$21</f>
        <v>0</v>
      </c>
      <c r="O39" s="171">
        <f>'2027 Ground Cover - V1'!$Y$21</f>
        <v>0</v>
      </c>
      <c r="P39" s="172">
        <f>'2027 Ground Cover - V1'!$Y$64</f>
        <v>0</v>
      </c>
    </row>
    <row r="40" spans="1:16">
      <c r="A40" s="168"/>
      <c r="B40" s="169">
        <f>'2027 Ground Cover - V1'!$E$18</f>
        <v>0</v>
      </c>
      <c r="C40" s="157" t="s">
        <v>111</v>
      </c>
      <c r="D40" s="170">
        <v>4875454</v>
      </c>
      <c r="E40" s="169">
        <v>18971</v>
      </c>
      <c r="F40" s="171">
        <f>'2027 Ground Cover - V1'!$S$21</f>
        <v>0</v>
      </c>
      <c r="G40" s="171">
        <f>'2027 Ground Cover - V1'!$S$21</f>
        <v>0</v>
      </c>
      <c r="H40" s="172">
        <f>'2027 Ground Cover - V1'!$S$65</f>
        <v>0</v>
      </c>
      <c r="I40" s="173"/>
      <c r="J40" s="171">
        <f>'2027 Ground Cover - V1'!$V$21</f>
        <v>0</v>
      </c>
      <c r="K40" s="171">
        <f>'2027 Ground Cover - V1'!$V$21</f>
        <v>0</v>
      </c>
      <c r="L40" s="172">
        <f>'2027 Ground Cover - V1'!$V$65</f>
        <v>0</v>
      </c>
      <c r="M40" s="173"/>
      <c r="N40" s="171">
        <f>'2027 Ground Cover - V1'!$Y$21</f>
        <v>0</v>
      </c>
      <c r="O40" s="171">
        <f>'2027 Ground Cover - V1'!$Y$21</f>
        <v>0</v>
      </c>
      <c r="P40" s="172">
        <f>'2027 Ground Cover - V1'!$Y$65</f>
        <v>0</v>
      </c>
    </row>
    <row r="41" spans="1:16" ht="12.75">
      <c r="C41" s="52"/>
      <c r="D41" s="52"/>
    </row>
    <row r="42" spans="1:16" ht="12.75">
      <c r="C42" s="52"/>
      <c r="D42" s="52"/>
    </row>
    <row r="43" spans="1:16" ht="12.75">
      <c r="C43" s="52"/>
      <c r="D43" s="52"/>
    </row>
    <row r="44" spans="1:16" ht="12.75">
      <c r="C44" s="61"/>
      <c r="D44" s="61"/>
    </row>
    <row r="45" spans="1:16">
      <c r="C45" s="1"/>
      <c r="D45" s="6"/>
    </row>
    <row r="46" spans="1:16">
      <c r="C46" s="8"/>
      <c r="D46" s="8"/>
    </row>
    <row r="47" spans="1:16">
      <c r="C47" s="8"/>
      <c r="D47" s="8"/>
    </row>
    <row r="48" spans="1:16">
      <c r="C48" s="8"/>
      <c r="D48" s="8"/>
    </row>
    <row r="49" spans="3:4">
      <c r="C49" s="1"/>
      <c r="D49" s="6"/>
    </row>
    <row r="50" spans="3:4">
      <c r="C50" s="1"/>
      <c r="D50" s="6"/>
    </row>
    <row r="51" spans="3:4">
      <c r="C51" s="1"/>
      <c r="D51" s="6"/>
    </row>
    <row r="52" spans="3:4">
      <c r="C52" s="1"/>
      <c r="D52" s="6"/>
    </row>
    <row r="53" spans="3:4">
      <c r="C53" s="1"/>
      <c r="D53" s="6"/>
    </row>
    <row r="54" spans="3:4">
      <c r="C54" s="1"/>
      <c r="D54" s="6"/>
    </row>
    <row r="55" spans="3:4">
      <c r="C55" s="1"/>
      <c r="D55" s="6"/>
    </row>
    <row r="56" spans="3:4">
      <c r="C56" s="1"/>
      <c r="D56" s="6"/>
    </row>
    <row r="57" spans="3:4">
      <c r="C57" s="1"/>
      <c r="D57" s="6"/>
    </row>
  </sheetData>
  <autoFilter ref="A1:Q1" xr:uid="{48311107-5989-6C44-8BFA-DF600859CCBA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559C81EFAB7404F88C53C4985D7ADBD" ma:contentTypeVersion="3" ma:contentTypeDescription="Create a new document." ma:contentTypeScope="" ma:versionID="9359aa4b5bd4674399dfe3bd47850916">
  <xsd:schema xmlns:xsd="http://www.w3.org/2001/XMLSchema" xmlns:xs="http://www.w3.org/2001/XMLSchema" xmlns:p="http://schemas.microsoft.com/office/2006/metadata/properties" xmlns:ns2="e9d0de98-7ebf-43b9-9802-60ee48cfbdb1" targetNamespace="http://schemas.microsoft.com/office/2006/metadata/properties" ma:root="true" ma:fieldsID="7d7d98a9cfc1c318e10b6b88dd8484b2" ns2:_="">
    <xsd:import namespace="e9d0de98-7ebf-43b9-9802-60ee48cfbdb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d0de98-7ebf-43b9-9802-60ee48cfbd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08AA3A9-1A31-4D77-94F5-9EA52AC6CDE0}"/>
</file>

<file path=customXml/itemProps2.xml><?xml version="1.0" encoding="utf-8"?>
<ds:datastoreItem xmlns:ds="http://schemas.openxmlformats.org/officeDocument/2006/customXml" ds:itemID="{28D17291-14B4-4075-81F2-CA261E0B0E53}"/>
</file>

<file path=customXml/itemProps3.xml><?xml version="1.0" encoding="utf-8"?>
<ds:datastoreItem xmlns:ds="http://schemas.openxmlformats.org/officeDocument/2006/customXml" ds:itemID="{65DE6484-3A39-479E-9E54-8C2BD711CAE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Growing Colors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GC 2013</dc:creator>
  <cp:keywords/>
  <dc:description/>
  <cp:lastModifiedBy>Janet Starkson</cp:lastModifiedBy>
  <cp:revision/>
  <dcterms:created xsi:type="dcterms:W3CDTF">2002-05-06T15:39:37Z</dcterms:created>
  <dcterms:modified xsi:type="dcterms:W3CDTF">2026-07-28T19:35:06Z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0x010100D559C81EFAB7404F88C53C4985D7ADBD</vt:lpwstr>
  </property>
  <property fmtid="{D5CDD505-2E9C-101B-9397-08002B2CF9AE}" pid="3" name="MediaServiceImageTags">
    <vt:lpwstr/>
  </property>
</Properties>
</file>